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 firstSheet="5"/>
  </bookViews>
  <sheets>
    <sheet name="服务清单" sheetId="5" r:id="rId1"/>
  </sheets>
  <definedNames>
    <definedName name="_xlnm._FilterDatabase" localSheetId="0" hidden="1">服务清单!$A$2:$J$41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<sst xmlns="http://schemas.openxmlformats.org/spreadsheetml/2006/main" count="190" uniqueCount="120">
  <si>
    <t>贺州职业技术学院信息化服务增补服务项目</t>
  </si>
  <si>
    <t>序号</t>
  </si>
  <si>
    <t>服务大类</t>
  </si>
  <si>
    <t>服务小类</t>
  </si>
  <si>
    <t>品牌</t>
  </si>
  <si>
    <t>规格/型号</t>
  </si>
  <si>
    <t>技术指标/参数/说明</t>
  </si>
  <si>
    <t>单位</t>
  </si>
  <si>
    <t>数量</t>
  </si>
  <si>
    <t>单价</t>
  </si>
  <si>
    <t>小计</t>
  </si>
  <si>
    <t>网络及配套服务</t>
  </si>
  <si>
    <t>24口接入层交换机</t>
  </si>
  <si>
    <t>华为</t>
  </si>
  <si>
    <t>S310S-24T4JX</t>
  </si>
  <si>
    <t>1、交换容量≥432Gbps；
2、包转发率≥110Mpps；
3、提供千兆电口≥24个；2.5GE SFP以太网光接口≥2个；万兆光接口≥2个；
4、支持MAC地址≥16K，支持4K VLAN；
5、▲支持 ERPS 以太环保护协议（G.8032）；支持 STP（IEEE 802.1d），RSTP（IEEE 802.1w）协议；
6、▲支持静态路由，策略路由，FIBv4 条目≥256个；
7、▲支持IGMP v1/v2/v3 Snooping；
8、▲提供第三方国产化芯片证明
9、支持云管理，支持 SNC及App管理维护；支持EasyWeb本地管理；支持 WEB 管理（HTTPS），支持SSH v2.0，支持系统日志、分级告警。</t>
  </si>
  <si>
    <t>台</t>
  </si>
  <si>
    <t>48口接入层交换机</t>
  </si>
  <si>
    <t>S220-48T4S</t>
  </si>
  <si>
    <t>1、▲交换容量≥758Gbps，堆叠后的交换容量≥7.58Tbps；
2、包转发率≥222Mpps，堆叠后的交换容量≥333Mpps；
3、提供48个千兆电口，4个千兆光口；
4、▲支持智能iStack堆叠，将多台支持堆叠特性的交换机组合在一起，从逻辑上虚拟为一台交换机（最大4台）；
5、支持Console接口；
6、支持独立的网络指示灯，可以快速感知设备是否联网、是否被云管纳管，设备上线，清晰可见；
7、风冷散热，智能调速；
8、支持MAC地址≥16K；
9、支持4K VLAN；
10、▲支持 ERPS 以太环保护协议（G.8032）；支持 STP（IEEE 802.1d），RSTP（IEEE 802.1w）和 MSTP（IEEE 802.1s）协议；
11、▲MTBF（平均无故障时间）超过40年；
12、可用度满足99.999%的电信级可靠性要求；
13、业务口防雷可达7KV；
14、使用非工业级光模块情况下的长期工作环境温度范围：-5℃~50℃，
15、长期工作环境相对湿度为5%~95%，非凝露；
16、支持SNMP v1/v2/v3,Telnet,RMON，HTTPS,Web等方式进行管理和维护；
17、▲CPU和交换芯片要求为国产化，提供权威第三方测试报告证明。</t>
  </si>
  <si>
    <t>24口POE交换机</t>
  </si>
  <si>
    <t>S110-24LP2SR</t>
  </si>
  <si>
    <t>1、交换容量≥52Gbps；
2、包转发率≥38.69Mpps；
3、提供24个千兆电口，2个千兆SFP；
4、二层功能：支持MAC地址≥8K；
5、支持 POE/POE+，POE功率超过 247W；
6、长期工作环境温度范围：0℃~45℃；
7、长期工作环境相对湿度为5%~95%；
8、支持标准模式、端口隔离、汇聚上联、流 控关闭四种工作模式。</t>
  </si>
  <si>
    <t>9U网络机柜</t>
  </si>
  <si>
    <t>国产优质</t>
  </si>
  <si>
    <t>定制</t>
  </si>
  <si>
    <t>9U网络机柜：550X400X450mm，各部件采用模块化设计/牢固可靠，防护等级达到IP65/工艺:清洗处理、磷化防腐处理、按国标IP23级静电喷涂处理。机柜符合国际标准</t>
  </si>
  <si>
    <t>12芯光纤配线架</t>
  </si>
  <si>
    <t>富利联讯</t>
  </si>
  <si>
    <t>FLLX-GQH-MP-12SC</t>
  </si>
  <si>
    <t>1、板材材质：冷轧钢板+喷塑
2、板材厚度：1.0mm
3、端口数量：12口
4、安装类型：机架式
5、适配器接口：LC/SC/ST/FC(可根据对应产品选择)
6、箱体颜色： 黑色
7、回波损耗：≥35dB
8、插入损耗：≤0.3dB
9、绝缘电阻：≥2×104MΩ/500V(直流电)
10、电压试验：DC3kv/lmin,无击穿
11、工作温度：-20~+60℃</t>
  </si>
  <si>
    <t>架</t>
  </si>
  <si>
    <t>48芯光纤配线架</t>
  </si>
  <si>
    <t>FLLX-GQH-MP-48SC</t>
  </si>
  <si>
    <t>1、板材材质：冷轧钢板+喷塑
2、板材厚度：1.0mm
3、端口数量：48口
4、安装类型：机架式
5、适配器接口：LC/SC/ST/FC(可根据对应产品选择)
6、箱体颜色： 黑色
7、回波损耗：≥35dB
8、插入损耗：≤0.3dB
9、绝缘电阻：≥2×104MΩ/500V(直流电)
10、电压试验：DC3kv/lmin,无击穿
11、工作温度：-20~+60℃</t>
  </si>
  <si>
    <t>光纤尾纤/跳纤</t>
  </si>
  <si>
    <t>SM-FLLX-SC-SC-3M</t>
  </si>
  <si>
    <t>1.3米SC-SC光纤跳线 类型：光纤跳线
2.高质量陶瓷插芯，插入损耗低，耐久性好
3.重复性，互换性，光学特性稳定
4.光纤类型：单模：G.652.D 
5.尾纤直径：0.9mm
6.插针体端面结构：UPC
7.插入损耗（含重复性）：≤0.3dB
8.回波损耗：单模：≥50dB
9.重复性≥1000次
10.工作温度：-20℃~+60℃</t>
  </si>
  <si>
    <t>根</t>
  </si>
  <si>
    <t>机房配电柜</t>
  </si>
  <si>
    <t>1、支持双电源自动切换，毫秒级响应速度；
2、电箱尺寸≥700*900*200mm；
3、支持浪涌保护，配置浪涌防雷保护器；
4、按现场电源输出路数定制保护开关；
5、配置零线排、接地排、绝缘子。</t>
  </si>
  <si>
    <t>套</t>
  </si>
  <si>
    <t>交联聚乙烯绝缘聚氯乙烯护套电力电缆</t>
  </si>
  <si>
    <t>YJV-3x16mm²</t>
  </si>
  <si>
    <t>1、产品检测标准：GB/T12706.1-2020
2、导体材料：符合GB/T3956-2008国家标准要求
3、内绝缘厚度：≥0.7mm
4、外护套厚度：≥1.5mm
5、外护套参考直径：17.5±1.0
6、线缆工作温度：≤90℃
7、线缆敷设温度：不低于0℃
8、20℃时导体直流电阻最大值：1.15Ω/km
9、交联热延伸试验：载荷下最大伸长率：≤175%
10、交联热延伸试验：冷却后最大永久伸长率：≤15%  
11、绝缘老化前-抗张强度：≥12.5N/mm2
12、绝缘老化前-断裂伸长率：≥200%
13、护套老化前-抗张强度：≥12.5N/mm2
14、护套老化前-断裂伸长率：≥150%
15、绝缘材质：交联聚乙烯绝缘（XLPE)
16、护套材质：聚氯乙烯（PVC）
17、适用额定电压：0.6/1KV</t>
  </si>
  <si>
    <t>米</t>
  </si>
  <si>
    <t>YJV-3x10mm²</t>
  </si>
  <si>
    <t>1、产品检测标准：GB/T12706.1-2020
2、导体材料：符合GB/T3956-2008国家标准要求
3、内绝缘厚度：≥0.7mm
4、外护套厚度：≥1.5mm
5、外护套参考直径：16.0±1.0
6、线缆工作温度：≤90℃
7、线缆敷设温度：不低于0℃
8、20℃时导体直流电阻最大值：1.83Ω/km
9、交联热延伸试验：载荷下最大伸长率：≤175%
10、交联热延伸试验：冷却后最大永久伸长率：≤15%  
11、绝缘老化前-抗张强度：≥12.5N/mm2
12、绝缘老化前-断裂伸长率：≥200%
13、护套老化前-抗张强度：≥12.5N/mm2
14、护套老化前-断裂伸长率：≥150%
15、绝缘材质：交联聚乙烯绝缘（XLPE)
16、护套材质：聚氯乙烯（PVC）
17、适用额定电压：0.6/1KV</t>
  </si>
  <si>
    <t>电源防雷模块</t>
  </si>
  <si>
    <t>1、二级电源防雷模块
2、Uc:385V~
3、In:4OKA
4、Imax:80kA
5、Up≤2.5kV</t>
  </si>
  <si>
    <t>个</t>
  </si>
  <si>
    <t>电源防雷器</t>
  </si>
  <si>
    <t>电源输入:AC/DC12~265V，适用电源:10KA</t>
  </si>
  <si>
    <t>中心机房管道改造</t>
  </si>
  <si>
    <t>含机房标识、通信手井、井盖定制、切割大理石路面、管道敷设项PVC 110开挖，混凝土回填、接地排、接地线、挡鼠板等</t>
  </si>
  <si>
    <t>项</t>
  </si>
  <si>
    <t>WIFI服务系统</t>
  </si>
  <si>
    <t>Wi-Fi6吸顶AP</t>
  </si>
  <si>
    <t>AP362E</t>
  </si>
  <si>
    <t>1、▲提供第三方国产化芯片证明
2、支持802.11ax标准；
3、2.4GHz和5GHz双频段支持MU-MIMO；
4、支持整机速率≥2.975Gbps；
5、支持总空间流数≥4；
6、▲支持WPA3新一代加密协议，进一步保护Wi-Fi网络安全；
7、▲支持DTLS加密，保证接入AP 的合法性，提高无线网络安全；
8、内置智能天线；
9、▲最大功耗≤9.4W。</t>
  </si>
  <si>
    <t>AC控制服务系统</t>
  </si>
  <si>
    <t>AC650-128AP</t>
  </si>
  <si>
    <t>1、最大管理AP数量≥128，默认支持128个AP授权管理许可；
2、最大接入用户数量≥4K；
3、支持直接转发、隧道转发；
4、▲转发性能≥10Gbps；
5、提供2个万兆光口, 10个千兆电口；
6、▲支持URL过滤，允许或禁止用户访问某些网页资源；
7、支持反病毒功能；
8、▲支持入侵防御，检测和中止入侵行为（包括缓冲区溢出攻击、木马、蠕虫等）；
9、▲支持设备冗余备份功能，可支持1+1或N+1备份，并支持主备AC间配置同步。</t>
  </si>
  <si>
    <t>WIFI网络专线</t>
  </si>
  <si>
    <t>1000M商务专线，包含一年费用</t>
  </si>
  <si>
    <t>六类数字通讯网络电缆</t>
  </si>
  <si>
    <t>UTP6-HSYV4*2*0.57</t>
  </si>
  <si>
    <t>1、符合YD/T 1019、GB50312、TIA/EIA 568-C.2、和ISO/IEC 11801对6类传输的要求。
2、具有向后兼容性，可向下兼容CAT5e及更低类别的系统，避免用户的投资损失。
3、传输时延低，紧凑线缆设计，减少安装中电缆出现扭曲打结现象。
4、中心PE十字骨架，最大程度上保证安装过程中不破坏双绞线绞距，具有高抗电磁干扰性，使传输信号的误码率降至最低程度。
5、内置撕裂绳，便于施工。
6、最小内弯曲半径：建议敷设弯曲半径&gt;5倍线缆外径，使用拉力：建议使用时长期拉力&lt;20N。
7、所有使用铜及PE、PVC材质，都经过检测分析，放射性有害重金属含量完全控制在国际严格标准内。
8、绝缘层材料为高密度聚乙烯（HDPE）,绝缘外径1.0±0.05m。
9、芯数: 4*2含十字骨架，导体直径：0.57±0.05mm，护套材料：PVC，护套外径：6.0±0.4mm，护套常规颜色：灰色、蓝色、橙色可选。
10、传播时延差≤45nF/100m。
11、额定传输速率（NVP)：69%。
12、导体间介电强度，DC，1min：1Kv/1min 。
13、单根导体直流电阻：≤8.5Ω/100米 (23AWG)。
14、导体规格：23AWG。
15、通过标准最高传输频率250MHz测试。
16、安装温度：不低于0℃，工作温度：-20℃～+60℃。</t>
  </si>
  <si>
    <t>视频监控服务</t>
  </si>
  <si>
    <t>五类数字通讯网络电缆</t>
  </si>
  <si>
    <t>UTP5e-HSYV4*2*0.5</t>
  </si>
  <si>
    <t>1.产品名称：超五类非屏蔽四对双绞网络线缆    
2.标准：YD/T1019, ANSI/TIA 568.2-D-2018 ,ISO/IEC 11801
3.通过标准最高传输频率100MHz测试
4.额定传输速率(NVP)：69%
5.单根导体直流电阻：≤9.5Ω/100m
6.线芯直径：≥0.5mm/24AWG
7.绝缘：HDPE ,绝缘外径0.90±0.05mm
8.护套材料：PVC，护套外径：5.0±0.4mm
9.导体间介电强度，DC，1min：1Kv/1min 
10.传播时延差≤45nF/100m
11.最小内弯曲半径：建议敷设弯曲半径&gt;5倍线缆外径，使用拉力：建议使用时长期拉力&lt;20N；
12.包装方式305米/内箱；
13.安装温度：不低于0℃，工作温度：-20℃～+60℃。</t>
  </si>
  <si>
    <t>室外护套电缆</t>
  </si>
  <si>
    <t>RVV2*1.0mm²</t>
  </si>
  <si>
    <t>1、产品检测标准：GB/T5023.5-2008/IEC60227-5:2003
2、导体结构：32支Φ0.20mm±0.014无氧铜丝
3、内绝缘厚度：≥0.6mm
4、外护套厚度：≥0.8mm
5、外护套参考直径：6.9
6、线缆工作温度：高温70℃，低温-20℃
7、线缆敷设温度：不低于0℃
8、70℃时绝缘电阻最小值： 0.010MΩ/km
9、20℃时导体直流电阻最大值：19.5Ω/km
10、绝缘延伸率：150%
11、护套延伸率：150%
12、绝缘材质：聚氯乙烯（PVC）
13、护套材质：聚氯乙烯（PVC）
14、适用额定电压：300/500V</t>
  </si>
  <si>
    <t>400万高清网络摄像机</t>
  </si>
  <si>
    <t>海康威视</t>
  </si>
  <si>
    <t>DS-2CD224WHWK-T/H</t>
  </si>
  <si>
    <t>1、▲分辨率≥400万，在≥2560*1440 @25 fps，可输出实时图像，内置全彩级高灵敏度传感器，传感器尺寸≥1/2.7"（需提供三方检测机构出具的完整的合格有效的检验（测）报告复印件并加盖竞标人公章予以证明，且为防止虚假应标，签订合同前需提供检测检测报告原件以备核查）。
2、最低照度彩色≤0.005 Lux，宽动态≥120dB，支持背光补偿，强光抑制，3D数字降噪。
3、内置≥1个麦克风，≥1个RJ45 10 M/100 M自适应以太网口出。
4、支持柔光灯补光，照射距离≥30 m，支持红外补光，补光距离≥50m，支持防补光过曝，支持日夜转换模式。
5、▲补光灯开启后，灯光应为椭圆形形状，且补光灯均匀无波纹状、圆环状、麻点状、条纹状和不规则亮斑（需提供三方检测机构出具的完整的合格有效的检验（测）报告复印件并加盖竞标人公章予以证明，且为防止虚假应标，签订合同前需提供检测检测报告原件以备核查）。
6、视频压缩标准支持H.265/H.264，视频压缩码率支持32 Kbps~8 Mbps。
7、支持移动侦测，当区域入侵、越界、进入区域、离开区域、人员聚集、快速移动、徘徊、物品移除、物品遗留、停车等智能分析行为达到设定的阙值时，可通过客户端软件或 IE浏览器给出报警提示。样机支持行为分析触发后联动聚焦、报警上传，发送邮件，联动录像、抓图，辅助输出等多种报警触发方式。
8、防护等级≥IP66，支持复位功能，支持客户端或浏览器恢复出厂设置。
9、支持DC12V、POE供电，且在DC12V±25%范围内变化时可以正常工作，支持防反接保护。
10、环境适应性良好，支持在-30~60摄氏度温度变化范围内正常稳定工作。</t>
  </si>
  <si>
    <t>400万智能抓拍筒型网络摄像机</t>
  </si>
  <si>
    <t>DS-2CD7T4XYZUV-T/H</t>
  </si>
  <si>
    <t>1、▲内置GPU芯片，支持分辨率不小于2560×1440@25fps，分辨力不小于1500TVL（需提供三方检测机构出具的完整的合格有效的检验（测）报告复印件并加盖竞标人公章予以证明，且为防止虚假应标，签订合同前需提供检测检测报告原件以备核查）。
2、最低照度彩色：0.0002 lx，黑白:0.0001 lx，最大亮度鉴别等级（灰度等级）不小于11级。
3、支持H.264、H.265、MJPEG视频编码格式，且具有High Profile编码能力。
4、支持检出两眼瞳距40像素点以上的人脸图片。
5、支持车辆检测，支持车牌识别并抓拍，同时提取车牌号码和车辆类型。
6、支持侧脸过滤功能，可过滤上下、左右倾斜角度超过预设值的人脸。
7、补光灯类型：支持双光补光：红外补光 或 暖白光补光补光距离：白光：普通监控：最远可达30 m，人脸抓拍/识别：最远可达5 m 红外：普通监控：最远可达50 m，人脸抓拍/识别：最远可达10 m。
8、▲设备具有耀光抑制功能，耀光区域≤1%（需提供三方检测机构出具的完整的合格有效的检验（测）报告复印件并加盖竞标人公章予以证明，且为防止虚假应标，签订合同前需提供检测检测报告原件以备核查）。
9、当进入区域、离开区域、越界侦测或区域入侵报警产生时，可在报警布防时间内联动声音报警和/或白光灯闪烁。
10、内置1个麦克风、1个扬声器，1个报警输入接口、1个报警输出接口、1个音频输入接口、1个音频输出接口。
11、不低于IP67防尘防水等级。</t>
  </si>
  <si>
    <t>人脸比对服务系统</t>
  </si>
  <si>
    <t>DS-8664NX-I16(标配)</t>
  </si>
  <si>
    <t>1、▲具有2个HDMI接口、2个VGA接口、1个CVBS接口、2个RJ45 千兆网络接口；2个USB2.0接口、2个USB3.0接口、1个RS232接口、1个RS485接口（可接入RS485键盘）、1个eSata接口；具有1路音频输入接口、2路音频输出接口、16路报警输入接口、9路报警输出接口（其中第9路支持受控直流12V输出）、具有1路直流12V输出接口（12V 1A）、可内置16块SATA接口硬盘（需提供三方检测机构出具的完整的合格有效的检验（测）报告复印件并加盖竞标人公章予以证明，且为防止虚假应标，签订合同前需提供检测检测报告原件以备核查）；
2、支持最大接入带宽384Mbps，最大存储带宽256Mbps，最大转发带宽256Mbps。
3、▲HDMI1和HDMI2支持最大单路8K（7680×4320）和1080P（1920×1080）异源输出（需提供三方检测机构出具的完整的合格有效的检验（测）报告复印件并加盖竞标人公章予以证明，且为防止虚假应标，签订合同前需提供检测检测报告原件以备核查）；
4、支持4路视频流人脸识别，支持16路图片流人脸识别
5、支持录像目标检索功能，目标检索支持单帧模式调整目标画面，可通过鼠标滚轮调整录像画面帧序列；事件中心，切片回放、回放支持目标检索快速入口。
6、▲支持周界报警过滤功能，对IPC上报的越界侦测报警和区域入侵报警进行去误报，在特定条件下，可去除由树叶、灯光、车辆、阴影以及小动物引起的误报；最大支持64路（需提供三方检测机构出具的完整的合格有效的检验（测）报告复印件并加盖竞标人公章予以证明，且为防止虚假应标，签订合同前需提供检测检测报告原件以备核查）；
7、支持预览时对实时视频流进行手动打标签，通过标签检索可以检索到相关的录像片段。
8、支持预览的单窗口轮巡，设备支持在多画面的固定窗口上进行轮巡预览，其他预览窗口不轮巡。
9、▲支持自动跳转https功能，设备启用自动跳转https功能后不支持http协议访问，http访问入口连接会自动重定向到https入口（需提供三方检测机构出具的完整的合格有效的检验（测）报告复印件并加盖竞标人公章予以证明，且为防止虚假应标，签订合同前需提供检测检测报告原件以备核查）；
10、支持实时查看通道码流信息，包括实时预览取流连接数、录像回放的最大连接数以及具体的信息，包括：通道、协议、码流类型、状态、IP地址、端口、码率、帧率、分辨率、连接建立时间等。
11、切片回放功能，支持按月、日、小时维度进行切片展示，按月最大支持30个切片，按日最大支持24个切片，按时最大支持60个切片。
12、支持对切片回放片段进行目标检索、备份导出、开启关闭POS智能信息等操作</t>
  </si>
  <si>
    <t>存储硬盘</t>
  </si>
  <si>
    <t>西数/希捷</t>
  </si>
  <si>
    <t>6TB</t>
  </si>
  <si>
    <t>1、单块硬盘容量6TB，3.5英寸 SATA 3.0接口
2、转速：5400RPM
3、缓存：256MB
4、24×7全天候高效稳定运行</t>
  </si>
  <si>
    <t>块</t>
  </si>
  <si>
    <t>门卫室部分</t>
  </si>
  <si>
    <t>视频监控系统管理工作站</t>
  </si>
  <si>
    <t>DS-AXF122P-W10E/ME</t>
  </si>
  <si>
    <t>1、内存：8GB；
2、硬盘：128GB SATA SSD +1TBSATA HDD；
3、显示器：23.8英寸；
4、显卡：R7 430，2G独显；
5、操作系统：Windows 10</t>
  </si>
  <si>
    <t>核心交换机</t>
  </si>
  <si>
    <t>S530-24T4XE</t>
  </si>
  <si>
    <t>1、交换容量≥1.36Tbps，堆叠后的交换容量≥13.6Tbps；
2、包转发率≥171Mpps，堆叠后的交换容量≥256 Mpps；
3、提供千兆电口≥24个；万兆光口（SFP+）≥4；
4、▲支持堆叠功能，设备自身具备高速专用堆叠端口；专用堆叠端口≥2个；堆叠端口速率≥10Gbps；最大堆叠数量9台；
5、设备支持可插拔双电源模块，支持 1+1 电源备份；
6、设备能够长期在-5°C ~ +50°C温度围内稳定运行；
7、风冷散热，风扇支持智能调速；
8、支持MAC地址≥32K；
9、▲支持 4K VLAN；支持 Voice VLAN；支持 MUX VLAN 功能；支持基于 MAC/协议/IP 子网/端口的 VLAN；支持基本 QinQ 和灵活 QinQ；
10、▲支持 ERPS 以太环保护协议（G.8032）；支持 STP（IEEE 802.1d），RSTP（IEEE 802.1w）和 MSTP（IEEE 802.1s）协议；
11、▲支持静态路由、策略路由；支持RIP、RIPng、OSPF、OSPFv3、IS-IS、IS-ISv6、BGP、BGP4+、VRRP、VRRP6、ECMP；最大 8K 个 FIBv4 条目，最大 3K 个 FIBv6 条目；
12、持 ND（Neighbor Discovery）；支持 PMTU；支持 IPv6 Ping、IPv6 Tracert、IPv6 Telnet、DHCPv6 server；
13、支持 PIM DM、PIM SM、PIM SSM； 支持MLDv1/v2，支持MLDSnooping；支持 IGMP v1/v2/v3、IGMP v1/v2/v3 Snooping和 IGMP fast-leave；
14、▲支持对端口入方向、出方向进行速率限制；支持基于端口的流量监管，支持双速三色CAR功能；支持DRR、SP、DRR+SP队列调度算法；支持基于队列整形和端口限速的功能；
15、▲支持防止DOS、ARP攻击功能、ICMP防攻击，支持端口隔离、端口安全、Sticky MAC，支持 IP、MAC、端口、VLAN的组合绑定，支持CPU保护功能；
16、支持 DHCPv6 Server、DHCPv6 relay 、DHCPv6 client、DHCPv6 Snooping；
17、支持IEEE 802.1X接入层认证；
18、支持 802.3az 能效以太网 EEE，节能环保；
16、支持SNMP v1/v2/v3；支持RMON；支持 Web网管特性；支持本地EasyWeb管理，支持云平台管理；
17、MTBF（平均无故障时间）超过168年；
18、可用度满足99.999%的电信级可靠性要求；
19、▲CPU和交换芯片要求为国产化，提供权威第三方测试报告证明。</t>
  </si>
  <si>
    <t>75寸4K高清专业监视器</t>
  </si>
  <si>
    <t>清视界</t>
  </si>
  <si>
    <t>AE-LED75</t>
  </si>
  <si>
    <t>1、LED 尺寸 75 英寸
2、分辨率 3840×2160
3、屏幕比例 16:9
4、亮度 500cd/m2
5、对比度 3000:1
6、反应时间 6.5ms
7、显示颜色 16.7M，72%
8、整机功耗工作状态：230W；待机状态：3W</t>
  </si>
  <si>
    <t>智能门禁系统</t>
  </si>
  <si>
    <t>门禁接入层交换机</t>
  </si>
  <si>
    <t>S220S-24T4J</t>
  </si>
  <si>
    <t>1、交换容量≥396Gbps；
2、包转发率≥88Mpps；
3、提供千兆电口≥24个；2.5GE SFP以太网光接口≥4个；
4、▲支持MAC地址≥16K，支持4K VLAN；
5、▲支持 ERPS 以太环保护协议（G.8032）；支持 STP（IEEE 802.1d）RSTP（IEEE 802.1w）协议；
6、▲支持IGMP v1/v2/v3 Snooping；
7、▲支持链路聚合；
8、支持云管理，支持 WEB 管理（HTTPS），支持SSH v2.0，支持系统日志、分级告警；</t>
  </si>
  <si>
    <t>智能人行摆闸</t>
  </si>
  <si>
    <t>ZKTeco熵基</t>
  </si>
  <si>
    <t>SBTL单机芯</t>
  </si>
  <si>
    <t>支持户外防水，可以直接露天使用，防护等级可达IP56。
顶盖采用底部隐藏式固定，避免闸机靠墙固定，在安装面部识别设备时无法开盖。
机芯采用免维护直流无刷电机、电子防撞机芯，伺服驱动系统，全新数字定位。  
具有故障自检和声光报警提示功能，方便用户维护及使用。 
通行指示:高亮度通道指示灯、通行状态指示灯、通行提示灯，指引通行。 
报警提示:非法通行或冲闸时，自动发出声光报警提示。 
消防安全:设备与消防联动，当有消防信号发出或断电时，摆臂自动常开，通电自动复位(阻挡通行) 。 
新一代工业级ARM控制系统，增设手机蓝牙小程序调试、多功能数码设置、加密及复位等功能。
可外接任何控制设备输出的控制信号、按钮或遥控，实现单双向控制通行。 
自动复位功能:摆臂摆动90度，并检测人和物体通过后，即自动复位；或人员验证后，在规定的时间内(延时多档可调)未通行时，
系统将自动取消此次通行的权限，并自动复位。 
防反转功能:在摆臂复位的过程中，如发生外力逆转摆臂，摆臂即自动启动反推力且发出报警，待外力消失后则自动回到零位恢复通行。 
自动保护功能:当外力阻止摆臂正常运动时，且外力连续不断，系统将自动检测超过20秒后，设备启动自动保护并进入休眠状态。
当下一次合法信号输入时，闸机将自动恢复正常。
产品尺寸 裸机：1200*150*1020mm（误差±2mm） 包装：1240*190*1050mm（误差±5mm）
机箱 电解板烤漆，1.0mm 顶盖开模2.5mm 
机箱颜色 珍珠银（标配） 深空灰、浅炭黑、海湾蓝、丝雾棕（选配）
摆臂 灰色透明亚克力（选配）、抱箍不锈钢（选配）、伸缩亚克力（选配）
驱动电机 直流无刷电机 
工作环境 室内/室外（IP56） 
机芯寿命 大于300万次（内部测试数据） 
通行速度 常闭模式：30人/分钟（内部测试数据） 常开模式：50人/分钟（内部测试数据） 
面部机识别孔 标配面部机识别孔塞，孔径φ34mm，不支持定制
蓝牙模块 标配（调试小程序）
可选配配件 温控（低于-30℃环境下）， 无线遥控器
通道宽度 600mm~900mm（摆臂可选外漏300、325、350、375、400、425mm）
通讯接口 RS232，选配RS485
包装方式 纸箱+内胆+纸底板
读头 支持安装刷卡读头、二维码读头
亚克力摆臂 上沿离地大于800mm 下沿离地小于200mm
电源电压 AC220±10%V 50HZ
工作温度 -30-70℃
红外对射 4对
开关门速度 0.6-10S(可调)
风扇 标配
门禁读头本次未配置，支持选配RFID读头，二维码读头，身份证阅读器；</t>
  </si>
  <si>
    <t>SBTL双机芯</t>
  </si>
  <si>
    <t>智能人脸门禁终端</t>
  </si>
  <si>
    <t>Face-FP系列定制</t>
  </si>
  <si>
    <t>设备应配备≥7寸彩屏，搭配简洁直观的界面设计风格，可以在设备端本地进行登记、记录查询等操作；
设备用户容量:≥10000人，面部容量:≥10000张，,张卡容量:≥10000张，记录容量 ≥30万条；
设备应能具备人脸识别识别、IC卡识别、数字密码等多种核验方式；
设备验证速度：人脸识别支持&lt;0.35S验证时间 0.5-2cm面部识别识别距离；
设备应支持可视对讲功能，可呼叫室内机、管理中心机进行可视对讲，并通过室内机远程开门。支持是否启用对讲通话加密功能；
设备应支持活体防伪检测，采用活体识别算法,对打印高清人脸图片、照片、人脸图像视频以及各种材料面具的攻击，具有较强的防伪能力。使用照片或视频应不能进行有效识别；
通讯方式 ：TCP/IP、U盘、选配WiFi.支持通过 U 盘上传或下载指定的数据，还可进行相关的设置； 
自动测试功能： 支持自动测试各模块的功能是否可用，包括屏幕、语音、面部和实时时钟的测试；
支持通过设备自有协议接入摄像机、远程查看门禁视频录像；
支持考勤拍照模式设置:
不拍照:员工考勤时不进行拍照；
拍照模式：拍照不保存:员工考勤时进行拍照但不保存照片；
拍照并保存:员工考勤时进行拍照并保存照片；
验证成功保存:员工考勤成功后拍照并保存照片；
验证失败保存:员工考勤未通过时拍照并保存照片；
支持考勤规则设置：
设置迟到功能：设置允许迟到的时间，可禁用或有效值 1~300分。例如上班时间是09:00，当设置上班晚 10 分钟算迟到时，则09:01~09:10这段时间打卡不算迟到；
设置早退功能：设置允许早退的时间，可禁用或有效值 1~300分。例如下班时间是 18:00，当设置下班早5 分钟算早退时,则 17:55~17:59 打卡不算早退,17:55 前打卡算早退；
排班方式：可设置按部门排班和个人排班。如果全公司采用一种上班时间，可以只设定个部门，并且建议采用“按部门排班”;如果同一个部门采用一种上班时间，
默认排班：设置上下班考勤的次数，可选择一天两次和一天四次，也可以自定义；
星期六上班：是否开启星期六上班，开启后当天的考勤记录将保存到设备中；
星期天上班：是否开启星期天上班，开启后当天的考勤记录将保存到设备中；
门铃设置：支持无线门铃功能，支持仅门铃或仅可视对讲或门铃+可视对讲设置；
设备人员权限设置:普通用户和超级管理员。在登记了超级管理员之后，普通用户只能使用已登记的比对方式进行验证识别的功能;超级管理员具有普通用户的功能，还可以进入主菜单操作各项设置。若设置了自定义角色，还可以为用户选择自定义角色权限；
支持触屏唤醒功能：开启后，设备会关闭摄像头自动识别的感应功能，只有点击屏幕上的触屏唤醒图标，才能唤醒设备的摄像头自动识别；
支持触屏唤醒不启用时段设置： 用户可自定义触屏唤醒不启用的时间段，每天可设置三个时间；
支持主动验证功能：支持触屏唤醒功能模式下、主动验证指纹或刷卡，能正常识别。人脸识别需触发；
数据容量信息:支持显示当前设备登记的用户、管理员、密码、面部、卡、门禁记录、考勤照片、禁止名单照片及用户照片的容量信息；
支持安全设置：启用后，用户比对验证成功，显示的验证结果中的用户 ID 将被替换为*，以实现对敏感隐私数据的可靠保护；
电源规格 DC12V 3A；
工作温度 -5℃~45℃；
工作湿度 10%RH~90%RH；
产品尺寸 ≥200*100*20mm；</t>
  </si>
  <si>
    <t>辅助材料</t>
  </si>
  <si>
    <t>安装所需的线缆接头/水晶头/线扣/标签/扎带/排插/各类实施操作工具及其他安装辅材等</t>
  </si>
  <si>
    <t>综合布线服务</t>
  </si>
  <si>
    <t>1、本项目中的主电缆敷设、视频监控所需的前端线路敷设、监控汇聚线路敷设等服务
2、含对本校园内各楼栋（含实训楼、教学楼、行政楼、图书馆、学生宿舍楼、教师公寓楼等共16栋）前期光缆、网络线路故障排查。</t>
  </si>
  <si>
    <t>系统集成服务</t>
  </si>
  <si>
    <t>本项目中的配电柜安装调试、防雷模块安装调试、无线AP安装调试、视频监控设备安装调试、视频监控平台系统集成、门禁系统安装调试、培训、售后技术支持等服务。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</si>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</sst>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6"/>
      <name val="黑体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Times New Roman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45066682943"/>
      </bottom>
      <diagonal/>
    </border>
  </borders>
  <cellStyleXfs count="102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7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" fillId="0" borderId="0"/>
    <xf numFmtId="0" fontId="12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1" fillId="0" borderId="0"/>
    <xf numFmtId="0" fontId="30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16" fillId="0" borderId="0" applyNumberFormat="0" applyFill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0" fillId="0" borderId="0" applyNumberFormat="0" applyFill="0" applyAlignment="0" applyProtection="0"/>
    <xf numFmtId="0" fontId="0" fillId="0" borderId="0"/>
    <xf numFmtId="0" fontId="31" fillId="0" borderId="0">
      <alignment vertical="center"/>
    </xf>
    <xf numFmtId="0" fontId="0" fillId="0" borderId="0" applyNumberFormat="0" applyFill="0" applyAlignment="0" applyProtection="0"/>
    <xf numFmtId="0" fontId="27" fillId="0" borderId="0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7" fillId="0" borderId="0" applyNumberFormat="0" applyFill="0" applyAlignment="0" applyProtection="0">
      <alignment vertical="center"/>
    </xf>
    <xf numFmtId="0" fontId="15" fillId="0" borderId="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" fillId="0" borderId="0"/>
    <xf numFmtId="0" fontId="12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0" fillId="0" borderId="0">
      <alignment vertical="center"/>
    </xf>
    <xf numFmtId="0" fontId="1" fillId="0" borderId="0">
      <alignment vertical="center"/>
    </xf>
    <xf numFmtId="0" fontId="32" fillId="0" borderId="0">
      <protection locked="0"/>
    </xf>
  </cellStyleXfs>
  <cellXfs count="3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8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2 2" xfId="49"/>
    <cellStyle name="20% - 着色 6 2" xfId="50"/>
    <cellStyle name="40% - 着色 4 2" xfId="51"/>
    <cellStyle name="计算 2" xfId="52"/>
    <cellStyle name="0,0_x000d__x000a_NA_x000d__x000a_" xfId="53"/>
    <cellStyle name="40% - 着色 3 2" xfId="54"/>
    <cellStyle name="40% - 着色 2 2" xfId="55"/>
    <cellStyle name="20% - 着色 1 2" xfId="56"/>
    <cellStyle name="40% - 着色 5 2" xfId="57"/>
    <cellStyle name="20% - 着色 2 2" xfId="58"/>
    <cellStyle name="输出 2" xfId="59"/>
    <cellStyle name="60% - 着色 6 2" xfId="60"/>
    <cellStyle name="0,0&#13;&#10;NA&#13;&#10;" xfId="61"/>
    <cellStyle name="着色 5 2" xfId="62"/>
    <cellStyle name="适中 2" xfId="63"/>
    <cellStyle name="20% - 着色 3 2" xfId="64"/>
    <cellStyle name="20% - 着色 4 2" xfId="65"/>
    <cellStyle name="着色 1 2" xfId="66"/>
    <cellStyle name="20% - 着色 5 2" xfId="67"/>
    <cellStyle name="40% - 着色 1 2" xfId="68"/>
    <cellStyle name="40% - 着色 6 2" xfId="69"/>
    <cellStyle name="60% - 着色 1 2" xfId="70"/>
    <cellStyle name="60% - 着色 2 2" xfId="71"/>
    <cellStyle name="60% - 着色 3 2" xfId="72"/>
    <cellStyle name="60% - 着色 4 2" xfId="73"/>
    <cellStyle name="60% - 着色 5 2" xfId="74"/>
    <cellStyle name="标题 3 2" xfId="75"/>
    <cellStyle name="标题 4 2" xfId="76"/>
    <cellStyle name="标题 5" xfId="77"/>
    <cellStyle name="差 2" xfId="78"/>
    <cellStyle name="常规 2" xfId="79"/>
    <cellStyle name="常规 4" xfId="80"/>
    <cellStyle name="_ET_STYLE_NoName_00__Sheet1" xfId="81"/>
    <cellStyle name="常规 4 2" xfId="82"/>
    <cellStyle name="好 2" xfId="83"/>
    <cellStyle name="检查单元格 2" xfId="84"/>
    <cellStyle name="解释性文本 2" xfId="85"/>
    <cellStyle name="警告文本 2" xfId="86"/>
    <cellStyle name="输入 2" xfId="87"/>
    <cellStyle name="着色 3 2" xfId="88"/>
    <cellStyle name="着色 4 2" xfId="89"/>
    <cellStyle name="着色 6 2" xfId="90"/>
    <cellStyle name="注释 2" xfId="91"/>
    <cellStyle name="常规 2 2" xfId="92"/>
    <cellStyle name="常规 3" xfId="93"/>
    <cellStyle name="常规 10 2 2" xfId="94"/>
    <cellStyle name="常规_Sheet1" xfId="95"/>
    <cellStyle name="常规 16" xfId="96"/>
    <cellStyle name="千位分隔 4" xfId="97"/>
    <cellStyle name="0,0&#13;&#10;NA&#13;&#10; 2 2" xfId="98"/>
    <cellStyle name="常规_Sheet2_1" xfId="99"/>
    <cellStyle name="常规 23" xfId="100"/>
    <cellStyle name="常规_Sheet1 (2)" xfId="101"/>
  </cellStyles>
  <tableStyles count="0" defaultTableStyle="TableStyleMedium2" defaultPivotStyle="PivotStyleLight16"/>
  <colors>
    <mruColors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B2" sqref="B2"/>
    </sheetView>
  </sheetViews>
  <sheetFormatPr defaultColWidth="9" defaultRowHeight="13.5"/>
  <cols>
    <col min="1" max="1" width="6.625" style="2" customWidth="1"/>
    <col min="2" max="2" width="10.375" style="2" customWidth="1"/>
    <col min="3" max="3" width="13.5" style="7" customWidth="1"/>
    <col min="4" max="4" width="8" style="2" customWidth="1"/>
    <col min="5" max="5" width="11.125" style="2" customWidth="1"/>
    <col min="6" max="6" width="65.875" style="8" customWidth="1"/>
    <col min="7" max="9" width="6.875" style="2" customWidth="1"/>
    <col min="10" max="10" width="9.375" style="2" customWidth="1"/>
    <col min="11" max="16384" width="9" style="2"/>
  </cols>
  <sheetData>
    <row r="1" ht="41" customHeight="1" spans="1:10">
      <c r="A1" s="9" t="s">
        <v>0</v>
      </c>
      <c r="B1" s="10"/>
      <c r="C1" s="11"/>
      <c r="D1" s="10"/>
      <c r="E1" s="10"/>
      <c r="F1" s="10"/>
      <c r="G1" s="10"/>
      <c r="H1" s="10"/>
      <c r="I1" s="10"/>
      <c r="J1" s="10"/>
    </row>
    <row r="2" s="1" customFormat="1" ht="24" customHeight="1" spans="1:1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32" t="s">
        <v>9</v>
      </c>
      <c r="J2" s="32" t="s">
        <v>10</v>
      </c>
    </row>
    <row r="3" s="2" customFormat="1" ht="132" spans="1:10">
      <c r="A3" s="13">
        <v>1</v>
      </c>
      <c r="B3" s="14" t="s">
        <v>11</v>
      </c>
      <c r="C3" s="13" t="s">
        <v>12</v>
      </c>
      <c r="D3" s="13" t="s">
        <v>13</v>
      </c>
      <c r="E3" s="15" t="s">
        <v>14</v>
      </c>
      <c r="F3" s="16" t="s">
        <v>15</v>
      </c>
      <c r="G3" s="13" t="s">
        <v>16</v>
      </c>
      <c r="H3" s="13">
        <v>2</v>
      </c>
      <c r="I3" s="15">
        <v>2100</v>
      </c>
      <c r="J3" s="15">
        <f t="shared" ref="J3:J19" si="0">H3*I3</f>
        <v>4200</v>
      </c>
    </row>
    <row r="4" s="2" customFormat="1" ht="240" spans="1:10">
      <c r="A4" s="13">
        <v>2</v>
      </c>
      <c r="B4" s="17"/>
      <c r="C4" s="13" t="s">
        <v>17</v>
      </c>
      <c r="D4" s="13" t="s">
        <v>13</v>
      </c>
      <c r="E4" s="15" t="s">
        <v>18</v>
      </c>
      <c r="F4" s="16" t="s">
        <v>19</v>
      </c>
      <c r="G4" s="13" t="s">
        <v>16</v>
      </c>
      <c r="H4" s="13">
        <v>3</v>
      </c>
      <c r="I4" s="15">
        <v>4500</v>
      </c>
      <c r="J4" s="15">
        <f t="shared" si="0"/>
        <v>13500</v>
      </c>
    </row>
    <row r="5" ht="96" spans="1:10">
      <c r="A5" s="13">
        <v>3</v>
      </c>
      <c r="B5" s="17"/>
      <c r="C5" s="13" t="s">
        <v>20</v>
      </c>
      <c r="D5" s="13" t="s">
        <v>13</v>
      </c>
      <c r="E5" s="13" t="s">
        <v>21</v>
      </c>
      <c r="F5" s="16" t="s">
        <v>22</v>
      </c>
      <c r="G5" s="13" t="s">
        <v>16</v>
      </c>
      <c r="H5" s="13">
        <v>1</v>
      </c>
      <c r="I5" s="15">
        <v>1600</v>
      </c>
      <c r="J5" s="15">
        <f t="shared" si="0"/>
        <v>1600</v>
      </c>
    </row>
    <row r="6" s="2" customFormat="1" ht="24" spans="1:10">
      <c r="A6" s="13">
        <v>4</v>
      </c>
      <c r="B6" s="17"/>
      <c r="C6" s="13" t="s">
        <v>23</v>
      </c>
      <c r="D6" s="13" t="s">
        <v>24</v>
      </c>
      <c r="E6" s="15" t="s">
        <v>25</v>
      </c>
      <c r="F6" s="16" t="s">
        <v>26</v>
      </c>
      <c r="G6" s="13" t="s">
        <v>16</v>
      </c>
      <c r="H6" s="13">
        <v>9</v>
      </c>
      <c r="I6" s="15">
        <v>380</v>
      </c>
      <c r="J6" s="15">
        <f t="shared" si="0"/>
        <v>3420</v>
      </c>
    </row>
    <row r="7" s="2" customFormat="1" ht="132" spans="1:10">
      <c r="A7" s="13">
        <v>5</v>
      </c>
      <c r="B7" s="17"/>
      <c r="C7" s="13" t="s">
        <v>27</v>
      </c>
      <c r="D7" s="13" t="s">
        <v>28</v>
      </c>
      <c r="E7" s="15" t="s">
        <v>29</v>
      </c>
      <c r="F7" s="16" t="s">
        <v>30</v>
      </c>
      <c r="G7" s="13" t="s">
        <v>31</v>
      </c>
      <c r="H7" s="13">
        <v>32</v>
      </c>
      <c r="I7" s="15">
        <v>200</v>
      </c>
      <c r="J7" s="15">
        <f t="shared" si="0"/>
        <v>6400</v>
      </c>
    </row>
    <row r="8" s="2" customFormat="1" ht="132" spans="1:10">
      <c r="A8" s="13">
        <v>6</v>
      </c>
      <c r="B8" s="17"/>
      <c r="C8" s="13" t="s">
        <v>32</v>
      </c>
      <c r="D8" s="13" t="s">
        <v>28</v>
      </c>
      <c r="E8" s="15" t="s">
        <v>33</v>
      </c>
      <c r="F8" s="16" t="s">
        <v>34</v>
      </c>
      <c r="G8" s="13" t="s">
        <v>31</v>
      </c>
      <c r="H8" s="13">
        <v>6</v>
      </c>
      <c r="I8" s="15">
        <v>520</v>
      </c>
      <c r="J8" s="15">
        <f t="shared" si="0"/>
        <v>3120</v>
      </c>
    </row>
    <row r="9" s="2" customFormat="1" ht="120" spans="1:10">
      <c r="A9" s="13">
        <v>7</v>
      </c>
      <c r="B9" s="17"/>
      <c r="C9" s="13" t="s">
        <v>35</v>
      </c>
      <c r="D9" s="13" t="s">
        <v>28</v>
      </c>
      <c r="E9" s="15" t="s">
        <v>36</v>
      </c>
      <c r="F9" s="16" t="s">
        <v>37</v>
      </c>
      <c r="G9" s="13" t="s">
        <v>38</v>
      </c>
      <c r="H9" s="13">
        <v>670</v>
      </c>
      <c r="I9" s="15">
        <v>7</v>
      </c>
      <c r="J9" s="15">
        <f t="shared" si="0"/>
        <v>4690</v>
      </c>
    </row>
    <row r="10" s="3" customFormat="1" ht="60" spans="1:10">
      <c r="A10" s="13">
        <v>8</v>
      </c>
      <c r="B10" s="17"/>
      <c r="C10" s="13" t="s">
        <v>39</v>
      </c>
      <c r="D10" s="13" t="s">
        <v>24</v>
      </c>
      <c r="E10" s="13" t="s">
        <v>25</v>
      </c>
      <c r="F10" s="16" t="s">
        <v>40</v>
      </c>
      <c r="G10" s="13" t="s">
        <v>41</v>
      </c>
      <c r="H10" s="13">
        <v>1</v>
      </c>
      <c r="I10" s="13">
        <v>7100</v>
      </c>
      <c r="J10" s="15">
        <f t="shared" si="0"/>
        <v>7100</v>
      </c>
    </row>
    <row r="11" s="3" customFormat="1" ht="204" spans="1:10">
      <c r="A11" s="13">
        <v>9</v>
      </c>
      <c r="B11" s="17"/>
      <c r="C11" s="13" t="s">
        <v>42</v>
      </c>
      <c r="D11" s="13" t="s">
        <v>28</v>
      </c>
      <c r="E11" s="13" t="s">
        <v>43</v>
      </c>
      <c r="F11" s="16" t="s">
        <v>44</v>
      </c>
      <c r="G11" s="13" t="s">
        <v>45</v>
      </c>
      <c r="H11" s="13">
        <v>45</v>
      </c>
      <c r="I11" s="13">
        <v>90</v>
      </c>
      <c r="J11" s="15">
        <f t="shared" si="0"/>
        <v>4050</v>
      </c>
    </row>
    <row r="12" s="3" customFormat="1" ht="204" spans="1:10">
      <c r="A12" s="13">
        <v>10</v>
      </c>
      <c r="B12" s="17"/>
      <c r="C12" s="13" t="s">
        <v>42</v>
      </c>
      <c r="D12" s="13" t="s">
        <v>28</v>
      </c>
      <c r="E12" s="13" t="s">
        <v>46</v>
      </c>
      <c r="F12" s="16" t="s">
        <v>47</v>
      </c>
      <c r="G12" s="13" t="s">
        <v>45</v>
      </c>
      <c r="H12" s="13">
        <v>110</v>
      </c>
      <c r="I12" s="13">
        <v>60</v>
      </c>
      <c r="J12" s="15">
        <f t="shared" si="0"/>
        <v>6600</v>
      </c>
    </row>
    <row r="13" s="3" customFormat="1" ht="60" spans="1:10">
      <c r="A13" s="13">
        <v>11</v>
      </c>
      <c r="B13" s="17"/>
      <c r="C13" s="13" t="s">
        <v>48</v>
      </c>
      <c r="D13" s="13" t="s">
        <v>24</v>
      </c>
      <c r="E13" s="13" t="s">
        <v>25</v>
      </c>
      <c r="F13" s="16" t="s">
        <v>49</v>
      </c>
      <c r="G13" s="13" t="s">
        <v>50</v>
      </c>
      <c r="H13" s="13">
        <v>86</v>
      </c>
      <c r="I13" s="13">
        <v>170</v>
      </c>
      <c r="J13" s="15">
        <f t="shared" si="0"/>
        <v>14620</v>
      </c>
    </row>
    <row r="14" s="3" customFormat="1" ht="12" spans="1:10">
      <c r="A14" s="13">
        <v>12</v>
      </c>
      <c r="B14" s="17"/>
      <c r="C14" s="13" t="s">
        <v>51</v>
      </c>
      <c r="D14" s="13" t="s">
        <v>24</v>
      </c>
      <c r="E14" s="13" t="s">
        <v>25</v>
      </c>
      <c r="F14" s="16" t="s">
        <v>52</v>
      </c>
      <c r="G14" s="13" t="s">
        <v>50</v>
      </c>
      <c r="H14" s="13">
        <v>9</v>
      </c>
      <c r="I14" s="13">
        <v>90</v>
      </c>
      <c r="J14" s="15">
        <f t="shared" si="0"/>
        <v>810</v>
      </c>
    </row>
    <row r="15" s="2" customFormat="1" ht="24" spans="1:10">
      <c r="A15" s="13">
        <v>13</v>
      </c>
      <c r="B15" s="18"/>
      <c r="C15" s="13" t="s">
        <v>53</v>
      </c>
      <c r="D15" s="13" t="s">
        <v>24</v>
      </c>
      <c r="E15" s="15" t="s">
        <v>25</v>
      </c>
      <c r="F15" s="16" t="s">
        <v>54</v>
      </c>
      <c r="G15" s="13" t="s">
        <v>55</v>
      </c>
      <c r="H15" s="13">
        <v>1</v>
      </c>
      <c r="I15" s="15">
        <v>31000</v>
      </c>
      <c r="J15" s="15">
        <f t="shared" si="0"/>
        <v>31000</v>
      </c>
    </row>
    <row r="16" s="4" customFormat="1" spans="1:10">
      <c r="A16" s="13">
        <v>14</v>
      </c>
      <c r="B16" s="19"/>
      <c r="C16" s="20" t="s">
        <v>10</v>
      </c>
      <c r="D16" s="21"/>
      <c r="E16" s="21"/>
      <c r="F16" s="21"/>
      <c r="G16" s="21"/>
      <c r="H16" s="21"/>
      <c r="I16" s="33"/>
      <c r="J16" s="34">
        <f>SUM(J3:J15)</f>
        <v>101110</v>
      </c>
    </row>
    <row r="17" s="2" customFormat="1" ht="108" spans="1:10">
      <c r="A17" s="13">
        <v>15</v>
      </c>
      <c r="B17" s="22" t="s">
        <v>56</v>
      </c>
      <c r="C17" s="13" t="s">
        <v>57</v>
      </c>
      <c r="D17" s="13" t="s">
        <v>13</v>
      </c>
      <c r="E17" s="15" t="s">
        <v>58</v>
      </c>
      <c r="F17" s="16" t="s">
        <v>59</v>
      </c>
      <c r="G17" s="13" t="s">
        <v>16</v>
      </c>
      <c r="H17" s="13">
        <v>26</v>
      </c>
      <c r="I17" s="15">
        <v>620</v>
      </c>
      <c r="J17" s="15">
        <f t="shared" ref="J17:J20" si="1">H17*I17</f>
        <v>16120</v>
      </c>
    </row>
    <row r="18" s="2" customFormat="1" ht="108" spans="1:10">
      <c r="A18" s="13">
        <v>16</v>
      </c>
      <c r="B18" s="23"/>
      <c r="C18" s="13" t="s">
        <v>60</v>
      </c>
      <c r="D18" s="13" t="s">
        <v>13</v>
      </c>
      <c r="E18" s="15" t="s">
        <v>61</v>
      </c>
      <c r="F18" s="16" t="s">
        <v>62</v>
      </c>
      <c r="G18" s="13" t="s">
        <v>55</v>
      </c>
      <c r="H18" s="13">
        <v>1</v>
      </c>
      <c r="I18" s="15">
        <v>13500</v>
      </c>
      <c r="J18" s="15">
        <f t="shared" si="1"/>
        <v>13500</v>
      </c>
    </row>
    <row r="19" s="3" customFormat="1" ht="12" spans="1:10">
      <c r="A19" s="13">
        <v>17</v>
      </c>
      <c r="B19" s="23"/>
      <c r="C19" s="13" t="s">
        <v>63</v>
      </c>
      <c r="D19" s="24" t="s">
        <v>25</v>
      </c>
      <c r="E19" s="13" t="s">
        <v>25</v>
      </c>
      <c r="F19" s="16" t="s">
        <v>64</v>
      </c>
      <c r="G19" s="13" t="s">
        <v>55</v>
      </c>
      <c r="H19" s="13">
        <v>1</v>
      </c>
      <c r="I19" s="13">
        <v>2388</v>
      </c>
      <c r="J19" s="15">
        <f t="shared" si="1"/>
        <v>2388</v>
      </c>
    </row>
    <row r="20" s="3" customFormat="1" ht="240" spans="1:10">
      <c r="A20" s="13">
        <v>18</v>
      </c>
      <c r="B20" s="25"/>
      <c r="C20" s="13" t="s">
        <v>65</v>
      </c>
      <c r="D20" s="13" t="s">
        <v>28</v>
      </c>
      <c r="E20" s="13" t="s">
        <v>66</v>
      </c>
      <c r="F20" s="16" t="s">
        <v>67</v>
      </c>
      <c r="G20" s="13" t="s">
        <v>45</v>
      </c>
      <c r="H20" s="13">
        <v>1500</v>
      </c>
      <c r="I20" s="15">
        <v>4</v>
      </c>
      <c r="J20" s="15">
        <f t="shared" si="1"/>
        <v>6000</v>
      </c>
    </row>
    <row r="21" s="4" customFormat="1" spans="1:10">
      <c r="A21" s="13">
        <v>19</v>
      </c>
      <c r="B21" s="26"/>
      <c r="C21" s="20" t="s">
        <v>10</v>
      </c>
      <c r="D21" s="21"/>
      <c r="E21" s="21"/>
      <c r="F21" s="21"/>
      <c r="G21" s="21"/>
      <c r="H21" s="21"/>
      <c r="I21" s="33"/>
      <c r="J21" s="34">
        <f>SUM(J17:J20)</f>
        <v>38008</v>
      </c>
    </row>
    <row r="22" ht="168" spans="1:10">
      <c r="A22" s="13">
        <v>20</v>
      </c>
      <c r="B22" s="14" t="s">
        <v>68</v>
      </c>
      <c r="C22" s="13" t="s">
        <v>69</v>
      </c>
      <c r="D22" s="13" t="s">
        <v>28</v>
      </c>
      <c r="E22" s="13" t="s">
        <v>70</v>
      </c>
      <c r="F22" s="16" t="s">
        <v>71</v>
      </c>
      <c r="G22" s="13" t="s">
        <v>45</v>
      </c>
      <c r="H22" s="13">
        <v>7320</v>
      </c>
      <c r="I22" s="15">
        <v>3</v>
      </c>
      <c r="J22" s="15">
        <f t="shared" ref="J22:J27" si="2">H22*I22</f>
        <v>21960</v>
      </c>
    </row>
    <row r="23" ht="168" spans="1:10">
      <c r="A23" s="13">
        <v>21</v>
      </c>
      <c r="B23" s="17"/>
      <c r="C23" s="13" t="s">
        <v>72</v>
      </c>
      <c r="D23" s="13" t="s">
        <v>28</v>
      </c>
      <c r="E23" s="13" t="s">
        <v>73</v>
      </c>
      <c r="F23" s="16" t="s">
        <v>74</v>
      </c>
      <c r="G23" s="13" t="s">
        <v>45</v>
      </c>
      <c r="H23" s="13">
        <v>3200</v>
      </c>
      <c r="I23" s="15">
        <v>4</v>
      </c>
      <c r="J23" s="15">
        <f t="shared" si="2"/>
        <v>12800</v>
      </c>
    </row>
    <row r="24" ht="240" spans="1:10">
      <c r="A24" s="13">
        <v>22</v>
      </c>
      <c r="B24" s="17"/>
      <c r="C24" s="13" t="s">
        <v>75</v>
      </c>
      <c r="D24" s="13" t="s">
        <v>76</v>
      </c>
      <c r="E24" s="13" t="s">
        <v>77</v>
      </c>
      <c r="F24" s="16" t="s">
        <v>78</v>
      </c>
      <c r="G24" s="13" t="s">
        <v>16</v>
      </c>
      <c r="H24" s="13">
        <v>242</v>
      </c>
      <c r="I24" s="15">
        <v>650</v>
      </c>
      <c r="J24" s="15">
        <f t="shared" si="2"/>
        <v>157300</v>
      </c>
    </row>
    <row r="25" ht="240" spans="1:10">
      <c r="A25" s="13">
        <v>23</v>
      </c>
      <c r="B25" s="17"/>
      <c r="C25" s="13" t="s">
        <v>79</v>
      </c>
      <c r="D25" s="13" t="s">
        <v>76</v>
      </c>
      <c r="E25" s="13" t="s">
        <v>80</v>
      </c>
      <c r="F25" s="16" t="s">
        <v>81</v>
      </c>
      <c r="G25" s="13" t="s">
        <v>16</v>
      </c>
      <c r="H25" s="13">
        <v>8</v>
      </c>
      <c r="I25" s="15">
        <v>1100</v>
      </c>
      <c r="J25" s="15">
        <f t="shared" si="2"/>
        <v>8800</v>
      </c>
    </row>
    <row r="26" customFormat="1" ht="360" spans="1:10">
      <c r="A26" s="13">
        <v>24</v>
      </c>
      <c r="B26" s="17"/>
      <c r="C26" s="13" t="s">
        <v>82</v>
      </c>
      <c r="D26" s="13" t="s">
        <v>76</v>
      </c>
      <c r="E26" s="13" t="s">
        <v>83</v>
      </c>
      <c r="F26" s="16" t="s">
        <v>84</v>
      </c>
      <c r="G26" s="13" t="s">
        <v>55</v>
      </c>
      <c r="H26" s="13">
        <v>1</v>
      </c>
      <c r="I26" s="15">
        <v>39200</v>
      </c>
      <c r="J26" s="15">
        <f t="shared" si="2"/>
        <v>39200</v>
      </c>
    </row>
    <row r="27" customFormat="1" ht="48" spans="1:10">
      <c r="A27" s="13">
        <v>25</v>
      </c>
      <c r="B27" s="18"/>
      <c r="C27" s="13" t="s">
        <v>85</v>
      </c>
      <c r="D27" s="13" t="s">
        <v>86</v>
      </c>
      <c r="E27" s="13" t="s">
        <v>87</v>
      </c>
      <c r="F27" s="16" t="s">
        <v>88</v>
      </c>
      <c r="G27" s="13" t="s">
        <v>89</v>
      </c>
      <c r="H27" s="13">
        <v>8</v>
      </c>
      <c r="I27" s="15">
        <v>2700</v>
      </c>
      <c r="J27" s="15">
        <f t="shared" si="2"/>
        <v>21600</v>
      </c>
    </row>
    <row r="28" s="5" customFormat="1" spans="1:10">
      <c r="A28" s="13">
        <v>26</v>
      </c>
      <c r="B28" s="19"/>
      <c r="C28" s="20" t="s">
        <v>10</v>
      </c>
      <c r="D28" s="21"/>
      <c r="E28" s="21"/>
      <c r="F28" s="21"/>
      <c r="G28" s="21"/>
      <c r="H28" s="21"/>
      <c r="I28" s="33"/>
      <c r="J28" s="34">
        <f>SUM(J22:J27)</f>
        <v>261660</v>
      </c>
    </row>
    <row r="29" customFormat="1" ht="60" spans="1:10">
      <c r="A29" s="13">
        <v>27</v>
      </c>
      <c r="B29" s="14" t="s">
        <v>90</v>
      </c>
      <c r="C29" s="13" t="s">
        <v>91</v>
      </c>
      <c r="D29" s="13" t="s">
        <v>76</v>
      </c>
      <c r="E29" s="13" t="s">
        <v>92</v>
      </c>
      <c r="F29" s="16" t="s">
        <v>93</v>
      </c>
      <c r="G29" s="13" t="s">
        <v>16</v>
      </c>
      <c r="H29" s="13">
        <v>1</v>
      </c>
      <c r="I29" s="15">
        <v>6500</v>
      </c>
      <c r="J29" s="15">
        <f t="shared" ref="J29:J31" si="3">H29*I29</f>
        <v>6500</v>
      </c>
    </row>
    <row r="30" customFormat="1" ht="372" spans="1:10">
      <c r="A30" s="13">
        <v>28</v>
      </c>
      <c r="B30" s="17"/>
      <c r="C30" s="13" t="s">
        <v>94</v>
      </c>
      <c r="D30" s="13" t="s">
        <v>13</v>
      </c>
      <c r="E30" s="13" t="s">
        <v>95</v>
      </c>
      <c r="F30" s="16" t="s">
        <v>96</v>
      </c>
      <c r="G30" s="13" t="s">
        <v>16</v>
      </c>
      <c r="H30" s="13">
        <v>1</v>
      </c>
      <c r="I30" s="15">
        <v>7500</v>
      </c>
      <c r="J30" s="15">
        <f t="shared" si="3"/>
        <v>7500</v>
      </c>
    </row>
    <row r="31" customFormat="1" ht="96" spans="1:10">
      <c r="A31" s="13">
        <v>29</v>
      </c>
      <c r="B31" s="18"/>
      <c r="C31" s="13" t="s">
        <v>97</v>
      </c>
      <c r="D31" s="13" t="s">
        <v>98</v>
      </c>
      <c r="E31" s="13" t="s">
        <v>99</v>
      </c>
      <c r="F31" s="16" t="s">
        <v>100</v>
      </c>
      <c r="G31" s="13" t="s">
        <v>16</v>
      </c>
      <c r="H31" s="13">
        <v>1</v>
      </c>
      <c r="I31" s="15">
        <v>6500</v>
      </c>
      <c r="J31" s="15">
        <f t="shared" si="3"/>
        <v>6500</v>
      </c>
    </row>
    <row r="32" s="5" customFormat="1" spans="1:10">
      <c r="A32" s="13">
        <v>30</v>
      </c>
      <c r="B32" s="19"/>
      <c r="C32" s="20" t="s">
        <v>10</v>
      </c>
      <c r="D32" s="21"/>
      <c r="E32" s="21"/>
      <c r="F32" s="21"/>
      <c r="G32" s="21"/>
      <c r="H32" s="21"/>
      <c r="I32" s="33"/>
      <c r="J32" s="34">
        <f>SUM(J29:J31)</f>
        <v>20500</v>
      </c>
    </row>
    <row r="33" customFormat="1" ht="135" spans="1:10">
      <c r="A33" s="13">
        <v>31</v>
      </c>
      <c r="B33" s="17" t="s">
        <v>101</v>
      </c>
      <c r="C33" s="27" t="s">
        <v>102</v>
      </c>
      <c r="D33" s="27" t="s">
        <v>13</v>
      </c>
      <c r="E33" s="27" t="s">
        <v>103</v>
      </c>
      <c r="F33" s="28" t="s">
        <v>104</v>
      </c>
      <c r="G33" s="27" t="s">
        <v>16</v>
      </c>
      <c r="H33" s="27">
        <v>3</v>
      </c>
      <c r="I33" s="27">
        <v>1800</v>
      </c>
      <c r="J33" s="35">
        <f>H33*I33</f>
        <v>5400</v>
      </c>
    </row>
    <row r="34" customFormat="1" ht="409.5" spans="1:10">
      <c r="A34" s="13">
        <v>32</v>
      </c>
      <c r="B34" s="17"/>
      <c r="C34" s="27" t="s">
        <v>105</v>
      </c>
      <c r="D34" s="27" t="s">
        <v>106</v>
      </c>
      <c r="E34" s="27" t="s">
        <v>107</v>
      </c>
      <c r="F34" s="28" t="s">
        <v>108</v>
      </c>
      <c r="G34" s="27" t="s">
        <v>16</v>
      </c>
      <c r="H34" s="27">
        <v>12</v>
      </c>
      <c r="I34" s="27">
        <v>3100</v>
      </c>
      <c r="J34" s="35">
        <f>H34*I34</f>
        <v>37200</v>
      </c>
    </row>
    <row r="35" customFormat="1" ht="409.5" spans="1:10">
      <c r="A35" s="13">
        <v>33</v>
      </c>
      <c r="B35" s="17"/>
      <c r="C35" s="27" t="s">
        <v>105</v>
      </c>
      <c r="D35" s="27" t="s">
        <v>106</v>
      </c>
      <c r="E35" s="27" t="s">
        <v>109</v>
      </c>
      <c r="F35" s="28" t="s">
        <v>108</v>
      </c>
      <c r="G35" s="27" t="s">
        <v>16</v>
      </c>
      <c r="H35" s="27">
        <v>12</v>
      </c>
      <c r="I35" s="27">
        <v>3800</v>
      </c>
      <c r="J35" s="35">
        <f>H35*I35</f>
        <v>45600</v>
      </c>
    </row>
    <row r="36" customFormat="1" ht="409" customHeight="1" spans="1:10">
      <c r="A36" s="13">
        <v>34</v>
      </c>
      <c r="B36" s="17"/>
      <c r="C36" s="27" t="s">
        <v>110</v>
      </c>
      <c r="D36" s="27" t="s">
        <v>106</v>
      </c>
      <c r="E36" s="27" t="s">
        <v>111</v>
      </c>
      <c r="F36" s="28" t="s">
        <v>112</v>
      </c>
      <c r="G36" s="27" t="s">
        <v>16</v>
      </c>
      <c r="H36" s="27">
        <v>36</v>
      </c>
      <c r="I36" s="27">
        <v>2300</v>
      </c>
      <c r="J36" s="35">
        <f>H36*I36</f>
        <v>82800</v>
      </c>
    </row>
    <row r="37" s="5" customFormat="1" ht="24" customHeight="1" spans="1:10">
      <c r="A37" s="13">
        <v>35</v>
      </c>
      <c r="B37" s="19"/>
      <c r="C37" s="20" t="s">
        <v>10</v>
      </c>
      <c r="D37" s="21"/>
      <c r="E37" s="21"/>
      <c r="F37" s="21"/>
      <c r="G37" s="21"/>
      <c r="H37" s="21"/>
      <c r="I37" s="33"/>
      <c r="J37" s="36">
        <f>SUM(J33:J36)</f>
        <v>171000</v>
      </c>
    </row>
    <row r="38" s="6" customFormat="1" ht="34" customHeight="1" spans="1:10">
      <c r="A38" s="27">
        <v>36</v>
      </c>
      <c r="B38" s="27" t="s">
        <v>113</v>
      </c>
      <c r="C38" s="27" t="s">
        <v>113</v>
      </c>
      <c r="D38" s="29" t="s">
        <v>24</v>
      </c>
      <c r="E38" s="30" t="s">
        <v>25</v>
      </c>
      <c r="F38" s="31" t="s">
        <v>114</v>
      </c>
      <c r="G38" s="27" t="s">
        <v>55</v>
      </c>
      <c r="H38" s="27">
        <v>1</v>
      </c>
      <c r="I38" s="27">
        <v>3900</v>
      </c>
      <c r="J38" s="35">
        <f>H38*I38</f>
        <v>3900</v>
      </c>
    </row>
    <row r="39" s="6" customFormat="1" ht="62" customHeight="1" spans="1:10">
      <c r="A39" s="27">
        <v>37</v>
      </c>
      <c r="B39" s="27" t="s">
        <v>115</v>
      </c>
      <c r="C39" s="27" t="s">
        <v>115</v>
      </c>
      <c r="D39" s="30" t="s">
        <v>25</v>
      </c>
      <c r="E39" s="30" t="s">
        <v>25</v>
      </c>
      <c r="F39" s="31" t="s">
        <v>116</v>
      </c>
      <c r="G39" s="27" t="s">
        <v>55</v>
      </c>
      <c r="H39" s="27">
        <v>1</v>
      </c>
      <c r="I39" s="27">
        <v>59000</v>
      </c>
      <c r="J39" s="35">
        <f>H39*I39</f>
        <v>59000</v>
      </c>
    </row>
    <row r="40" s="6" customFormat="1" ht="48" customHeight="1" spans="1:10">
      <c r="A40" s="27">
        <v>38</v>
      </c>
      <c r="B40" s="27" t="s">
        <v>117</v>
      </c>
      <c r="C40" s="27" t="s">
        <v>117</v>
      </c>
      <c r="D40" s="27" t="s">
        <v>25</v>
      </c>
      <c r="E40" s="27" t="s">
        <v>25</v>
      </c>
      <c r="F40" s="28" t="s">
        <v>118</v>
      </c>
      <c r="G40" s="27" t="s">
        <v>55</v>
      </c>
      <c r="H40" s="27">
        <v>1</v>
      </c>
      <c r="I40" s="27">
        <v>37800</v>
      </c>
      <c r="J40" s="35">
        <f>H40*I40</f>
        <v>37800</v>
      </c>
    </row>
    <row r="41" s="4" customFormat="1" ht="32" customHeight="1" spans="1:10">
      <c r="A41" s="13">
        <v>39</v>
      </c>
      <c r="B41" s="20" t="s">
        <v>119</v>
      </c>
      <c r="C41" s="21"/>
      <c r="D41" s="21"/>
      <c r="E41" s="21"/>
      <c r="F41" s="21"/>
      <c r="G41" s="21"/>
      <c r="H41" s="21"/>
      <c r="I41" s="33"/>
      <c r="J41" s="34">
        <f>J16+J21+J28+J32+J37+J38+J39+J40</f>
        <v>692978</v>
      </c>
    </row>
  </sheetData>
  <mergeCells count="12">
    <mergeCell ref="A1:J1"/>
    <mergeCell ref="C16:I16"/>
    <mergeCell ref="C21:I21"/>
    <mergeCell ref="C28:I28"/>
    <mergeCell ref="C32:I32"/>
    <mergeCell ref="C37:I37"/>
    <mergeCell ref="B41:I41"/>
    <mergeCell ref="B3:B16"/>
    <mergeCell ref="B17:B21"/>
    <mergeCell ref="B22:B28"/>
    <mergeCell ref="B29:B32"/>
    <mergeCell ref="B33:B37"/>
  </mergeCells>
  <pageMargins left="0.75" right="0.75" top="1" bottom="1" header="0.5" footer="0.5"/>
  <pageSetup paperSize="9" scale="60" orientation="landscape"/>
  <headerFooter/>
  <rowBreaks count="2" manualBreakCount="2">
    <brk id="41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HIKVISION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乔七</cp:lastModifiedBy>
  <dcterms:created xsi:type="dcterms:W3CDTF">2016-05-03T06:12:00Z</dcterms:created>
  <cp:lastPrinted>2015-09-11T07:37:00Z</cp:lastPrinted>
  <dcterms:modified xsi:type="dcterms:W3CDTF">2026-08-21T07:42:21Z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2FC59CFF14F54D89B3349F365B3206EA_13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