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15"/>
  </bookViews>
  <sheets>
    <sheet name="6.11删减版" sheetId="26" r:id="rId1"/>
    <sheet name="Sheet2" sheetId="28" r:id="rId2"/>
    <sheet name="Sheet1" sheetId="27" state="hidden" r:id="rId3"/>
  </sheets>
  <definedNames>
    <definedName name="_xlnm._FilterDatabase" localSheetId="0" hidden="1">'6.11删减版'!$A$6:$AG$6</definedName>
    <definedName name="_xlnm.Print_Titles" localSheetId="0">'6.11删减版'!$3:$5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<sst xmlns="http://schemas.openxmlformats.org/spreadsheetml/2006/main" count="92" uniqueCount="64">
  <si>
    <t>附件2</t>
  </si>
  <si>
    <t xml:space="preserve">龙州县2026年第二批中央和自治区财政常态化帮扶资金(少数民族发展任务)实施项目计划表
</t>
  </si>
  <si>
    <t>序号</t>
  </si>
  <si>
    <t>市</t>
  </si>
  <si>
    <t>县</t>
  </si>
  <si>
    <t>乡镇</t>
  </si>
  <si>
    <t>村</t>
  </si>
  <si>
    <t>项目情况</t>
  </si>
  <si>
    <t>建设规模（选择填报）</t>
  </si>
  <si>
    <t>项目受益情况</t>
  </si>
  <si>
    <t>是否属于其他类型
（1.农村基础设施
2.产业项目
3.村集体经济
3.就业项目
4.易地搬迁后扶
5.巩固三保障成果
6.项目管理费）</t>
  </si>
  <si>
    <t>联农带农机制</t>
  </si>
  <si>
    <t>绩效目标</t>
  </si>
  <si>
    <t>备注</t>
  </si>
  <si>
    <t>项目类型
（1.乡村建设行动
2.产业发展
3.就业项目
4.易地搬迁后扶
5.巩固三保障成果
6.项目管理费）</t>
  </si>
  <si>
    <t>项目名称</t>
  </si>
  <si>
    <t>实施内容</t>
  </si>
  <si>
    <t>建设性质（新建、续建、往年项目资金缺口）</t>
  </si>
  <si>
    <t>主管单位</t>
  </si>
  <si>
    <t>条（座、处）</t>
  </si>
  <si>
    <t>公里（米、㎡）</t>
  </si>
  <si>
    <t>发展种植（亩）</t>
  </si>
  <si>
    <t>低产改造（亩）</t>
  </si>
  <si>
    <t>家禽养殖（万羽）</t>
  </si>
  <si>
    <t>家畜养殖 （头/只）</t>
  </si>
  <si>
    <t>水产养殖（公斤）</t>
  </si>
  <si>
    <t>其他</t>
  </si>
  <si>
    <t>小计</t>
  </si>
  <si>
    <t>中央 资金</t>
  </si>
  <si>
    <t>自治区资金</t>
  </si>
  <si>
    <t>受益村（个数）</t>
  </si>
  <si>
    <t>受益总人数</t>
  </si>
  <si>
    <t>其中：脱贫户</t>
  </si>
  <si>
    <t>其中：易地搬迁对象</t>
  </si>
  <si>
    <t>面上村</t>
  </si>
  <si>
    <t>脱贫村</t>
  </si>
  <si>
    <t>户数（户）</t>
  </si>
  <si>
    <t>人数（人）</t>
  </si>
  <si>
    <t>崇左</t>
  </si>
  <si>
    <t>龙州</t>
  </si>
  <si>
    <t>东合</t>
  </si>
  <si>
    <t>产业发展</t>
  </si>
  <si>
    <t>龙州镇东合村板盆屯路口至山脚地块糖料蔗种植产业基地道路</t>
  </si>
  <si>
    <t>新建铺设一条长约2500米，宽3.5米，碎石垫层15cm，厚度0.18米，水泥硬化路</t>
  </si>
  <si>
    <t>新建</t>
  </si>
  <si>
    <t>龙州县民族宗教服务中心</t>
  </si>
  <si>
    <t>项目建成后，改善950亩甘蔗生产道路。受益人口71户315人，其中脱贫人口17户65人。</t>
  </si>
  <si>
    <t>群众积极参与，项目建成后方便群众产业发展，长2.5KM，宽3.5M，厚度18cm。项目建成后改善农村产业道路。受益人口71户315人，其中脱贫人口17户65人。</t>
  </si>
  <si>
    <t>第一稿6.8</t>
  </si>
  <si>
    <t>第二稿6.11</t>
  </si>
  <si>
    <t>第二稿6.11删减版</t>
  </si>
  <si>
    <t>中央</t>
  </si>
  <si>
    <t>自治区</t>
  </si>
  <si>
    <t>产业</t>
  </si>
  <si>
    <t>乡村建设</t>
  </si>
  <si>
    <t>易安</t>
  </si>
  <si>
    <t>小额贴息</t>
  </si>
  <si>
    <t>风险补偿金</t>
  </si>
  <si>
    <t>雨露</t>
  </si>
  <si>
    <t>交补</t>
  </si>
  <si>
    <t>稳岗</t>
  </si>
  <si>
    <t>合计</t>
  </si>
  <si>
    <t>产业占比</t>
  </si>
  <si>
    <t>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</si>
</sst>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宋体"/>
      <charset val="134"/>
    </font>
    <font>
      <sz val="11"/>
      <color rgb="FFFF0000"/>
      <name val="宋体"/>
      <charset val="134"/>
    </font>
    <font>
      <sz val="36"/>
      <name val="宋体"/>
      <charset val="134"/>
    </font>
    <font>
      <b/>
      <sz val="32"/>
      <name val="黑体"/>
      <charset val="134"/>
    </font>
    <font>
      <b/>
      <sz val="40"/>
      <name val="仿宋_GB2312"/>
      <charset val="134"/>
    </font>
    <font>
      <sz val="40"/>
      <name val="仿宋_GB2312"/>
      <charset val="134"/>
    </font>
    <font>
      <sz val="16"/>
      <name val="仿宋_GB2312"/>
      <charset val="134"/>
    </font>
    <font>
      <sz val="18"/>
      <name val="黑体"/>
      <charset val="134"/>
    </font>
    <font>
      <sz val="48"/>
      <name val="宋体"/>
      <charset val="134"/>
    </font>
    <font>
      <b/>
      <sz val="28"/>
      <name val="方正小标宋简体"/>
      <charset val="134"/>
    </font>
    <font>
      <b/>
      <sz val="72"/>
      <name val="方正小标宋简体"/>
      <charset val="134"/>
    </font>
    <font>
      <b/>
      <sz val="11"/>
      <name val="黑体"/>
      <charset val="134"/>
    </font>
    <font>
      <b/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 applyBorder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Border="0"/>
    <xf numFmtId="0" fontId="34" fillId="0" borderId="0" applyBorder="0">
      <protection locked="0"/>
    </xf>
    <xf numFmtId="0" fontId="33" fillId="0" borderId="0" applyBorder="0"/>
    <xf numFmtId="0" fontId="33" fillId="0" borderId="0" applyBorder="0">
      <alignment vertical="center"/>
    </xf>
    <xf numFmtId="0" fontId="33" fillId="0" borderId="0" applyBorder="0"/>
    <xf numFmtId="0" fontId="33" fillId="0" borderId="0" applyBorder="0">
      <protection locked="0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1" xfId="50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5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龙州县2022年度项目实施计划情况表（饮水安全）施工" xfId="49"/>
    <cellStyle name="常规_Sheet1" xfId="50"/>
    <cellStyle name="常规 4 7" xfId="51"/>
    <cellStyle name="常规 3_龙州县2022年度项目实施计划情况表（饮水安全）施工" xfId="52"/>
    <cellStyle name="常规 10" xfId="53"/>
    <cellStyle name="常规 3" xfId="5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CC00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6"/>
  <sheetViews>
    <sheetView tabSelected="1" zoomScale="70" zoomScaleNormal="70" topLeftCell="A4" workbookViewId="0">
      <selection activeCell="G6" sqref="G6"/>
    </sheetView>
  </sheetViews>
  <sheetFormatPr defaultColWidth="9.64166666666667" defaultRowHeight="20.25"/>
  <cols>
    <col min="1" max="1" width="3.75" style="10" customWidth="1"/>
    <col min="2" max="2" width="3.63333333333333" style="10" customWidth="1"/>
    <col min="3" max="3" width="3.64166666666667" style="10" customWidth="1"/>
    <col min="4" max="4" width="3.63333333333333" style="10" customWidth="1"/>
    <col min="5" max="5" width="3.66666666666667" style="10" customWidth="1"/>
    <col min="6" max="6" width="9.40833333333333" style="10" customWidth="1"/>
    <col min="7" max="7" width="31.1333333333333" style="10" customWidth="1"/>
    <col min="8" max="8" width="26.7583333333333" style="10" customWidth="1"/>
    <col min="9" max="9" width="6.60833333333333" style="10" customWidth="1"/>
    <col min="10" max="10" width="14.6416666666667" style="10" customWidth="1"/>
    <col min="11" max="11" width="5.14166666666667" style="10" customWidth="1"/>
    <col min="12" max="13" width="5.175" style="10" customWidth="1"/>
    <col min="14" max="14" width="4.81666666666667" style="10" customWidth="1"/>
    <col min="15" max="15" width="5.175" style="10" customWidth="1"/>
    <col min="16" max="16" width="5.70833333333333" style="10" customWidth="1"/>
    <col min="17" max="17" width="5.53333333333333" style="10" customWidth="1"/>
    <col min="18" max="18" width="3.56666666666667" style="10" customWidth="1"/>
    <col min="19" max="19" width="8.175" style="11" customWidth="1"/>
    <col min="20" max="20" width="6.59166666666667" style="10" customWidth="1"/>
    <col min="21" max="21" width="8.40833333333333" style="10" customWidth="1"/>
    <col min="22" max="22" width="4.46666666666667" style="10" customWidth="1"/>
    <col min="23" max="23" width="4.28333333333333" style="10" customWidth="1"/>
    <col min="24" max="24" width="5.53333333333333" style="10" customWidth="1"/>
    <col min="25" max="25" width="4.275" style="10" customWidth="1"/>
    <col min="26" max="26" width="5.175" style="10" customWidth="1"/>
    <col min="27" max="27" width="4.28333333333333" style="10" customWidth="1"/>
    <col min="28" max="28" width="5.175" style="10" customWidth="1"/>
    <col min="29" max="29" width="5.35" style="10" customWidth="1"/>
    <col min="30" max="30" width="16.4166666666667" style="10" customWidth="1"/>
    <col min="31" max="31" width="34.8166666666667" style="12" customWidth="1"/>
    <col min="32" max="32" width="33.8583333333333" style="12" customWidth="1"/>
    <col min="33" max="33" width="11.9083333333333" style="10" customWidth="1"/>
    <col min="34" max="16384" width="9" style="10"/>
  </cols>
  <sheetData>
    <row r="1" s="6" customFormat="1" ht="54" customHeight="1" spans="1:33">
      <c r="A1" s="13" t="s">
        <v>0</v>
      </c>
      <c r="B1" s="13"/>
      <c r="C1" s="13"/>
      <c r="D1" s="14"/>
      <c r="E1" s="15"/>
      <c r="F1" s="16"/>
      <c r="G1" s="14"/>
      <c r="H1" s="16"/>
      <c r="I1" s="14"/>
      <c r="J1" s="16"/>
      <c r="K1" s="14"/>
      <c r="L1" s="14"/>
      <c r="M1" s="14"/>
      <c r="N1" s="14"/>
      <c r="O1" s="14"/>
      <c r="P1" s="14"/>
      <c r="Q1" s="14"/>
      <c r="R1" s="14"/>
      <c r="S1" s="17"/>
      <c r="T1" s="18"/>
      <c r="U1" s="18"/>
      <c r="V1" s="18"/>
      <c r="W1" s="18"/>
      <c r="X1" s="18"/>
      <c r="Y1" s="18"/>
      <c r="Z1" s="18"/>
      <c r="AA1" s="18"/>
      <c r="AB1" s="18"/>
      <c r="AC1" s="18"/>
      <c r="AD1" s="15"/>
      <c r="AE1" s="19"/>
      <c r="AF1" s="20"/>
      <c r="AG1" s="14"/>
    </row>
    <row r="2" s="6" customFormat="1" ht="47" customHeight="1" spans="1:33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4"/>
      <c r="AF2" s="24"/>
      <c r="AG2" s="22"/>
    </row>
    <row r="3" s="7" customFormat="1" ht="66" customHeight="1" spans="1:33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/>
      <c r="H3" s="25"/>
      <c r="I3" s="25"/>
      <c r="J3" s="25"/>
      <c r="K3" s="25" t="s">
        <v>8</v>
      </c>
      <c r="L3" s="25"/>
      <c r="M3" s="25"/>
      <c r="N3" s="25"/>
      <c r="O3" s="25"/>
      <c r="P3" s="25"/>
      <c r="Q3" s="25"/>
      <c r="R3" s="25"/>
      <c r="S3" s="26"/>
      <c r="T3" s="27"/>
      <c r="U3" s="27"/>
      <c r="V3" s="28" t="s">
        <v>9</v>
      </c>
      <c r="W3" s="28"/>
      <c r="X3" s="28"/>
      <c r="Y3" s="28"/>
      <c r="Z3" s="28"/>
      <c r="AA3" s="28"/>
      <c r="AB3" s="28"/>
      <c r="AC3" s="28"/>
      <c r="AD3" s="28" t="s">
        <v>10</v>
      </c>
      <c r="AE3" s="28" t="s">
        <v>11</v>
      </c>
      <c r="AF3" s="27" t="s">
        <v>12</v>
      </c>
      <c r="AG3" s="29" t="s">
        <v>13</v>
      </c>
    </row>
    <row r="4" s="7" customFormat="1" ht="25" customHeight="1" spans="1:33">
      <c r="A4" s="25"/>
      <c r="B4" s="25"/>
      <c r="C4" s="25"/>
      <c r="D4" s="25"/>
      <c r="E4" s="25"/>
      <c r="F4" s="25" t="s">
        <v>14</v>
      </c>
      <c r="G4" s="25" t="s">
        <v>15</v>
      </c>
      <c r="H4" s="25" t="s">
        <v>16</v>
      </c>
      <c r="I4" s="25" t="s">
        <v>17</v>
      </c>
      <c r="J4" s="25" t="s">
        <v>18</v>
      </c>
      <c r="K4" s="30" t="s">
        <v>19</v>
      </c>
      <c r="L4" s="30" t="s">
        <v>20</v>
      </c>
      <c r="M4" s="30" t="s">
        <v>21</v>
      </c>
      <c r="N4" s="30" t="s">
        <v>22</v>
      </c>
      <c r="O4" s="30" t="s">
        <v>23</v>
      </c>
      <c r="P4" s="30" t="s">
        <v>24</v>
      </c>
      <c r="Q4" s="30" t="s">
        <v>25</v>
      </c>
      <c r="R4" s="30" t="s">
        <v>26</v>
      </c>
      <c r="S4" s="31" t="s">
        <v>27</v>
      </c>
      <c r="T4" s="28" t="s">
        <v>28</v>
      </c>
      <c r="U4" s="28" t="s">
        <v>29</v>
      </c>
      <c r="V4" s="28" t="s">
        <v>30</v>
      </c>
      <c r="W4" s="28"/>
      <c r="X4" s="28" t="s">
        <v>31</v>
      </c>
      <c r="Y4" s="28"/>
      <c r="Z4" s="28" t="s">
        <v>32</v>
      </c>
      <c r="AA4" s="28"/>
      <c r="AB4" s="28" t="s">
        <v>33</v>
      </c>
      <c r="AC4" s="28"/>
      <c r="AD4" s="28"/>
      <c r="AE4" s="28"/>
      <c r="AF4" s="27"/>
      <c r="AG4" s="29"/>
    </row>
    <row r="5" s="7" customFormat="1" ht="129" customHeight="1" spans="1:33">
      <c r="A5" s="25"/>
      <c r="B5" s="25"/>
      <c r="C5" s="25"/>
      <c r="D5" s="25"/>
      <c r="E5" s="25"/>
      <c r="F5" s="25"/>
      <c r="G5" s="25"/>
      <c r="H5" s="25"/>
      <c r="I5" s="25"/>
      <c r="J5" s="25"/>
      <c r="K5" s="30"/>
      <c r="L5" s="30"/>
      <c r="M5" s="30"/>
      <c r="N5" s="30"/>
      <c r="O5" s="30"/>
      <c r="P5" s="30"/>
      <c r="Q5" s="30"/>
      <c r="R5" s="30"/>
      <c r="S5" s="31"/>
      <c r="T5" s="28"/>
      <c r="U5" s="28"/>
      <c r="V5" s="28" t="s">
        <v>34</v>
      </c>
      <c r="W5" s="28" t="s">
        <v>35</v>
      </c>
      <c r="X5" s="28" t="s">
        <v>36</v>
      </c>
      <c r="Y5" s="28" t="s">
        <v>37</v>
      </c>
      <c r="Z5" s="28" t="s">
        <v>36</v>
      </c>
      <c r="AA5" s="28" t="s">
        <v>37</v>
      </c>
      <c r="AB5" s="28" t="s">
        <v>36</v>
      </c>
      <c r="AC5" s="28" t="s">
        <v>37</v>
      </c>
      <c r="AD5" s="28"/>
      <c r="AE5" s="28"/>
      <c r="AF5" s="27"/>
      <c r="AG5" s="29"/>
    </row>
    <row r="6" s="8" customFormat="1" ht="60" customHeight="1" spans="1:33">
      <c r="A6" s="32">
        <v>7</v>
      </c>
      <c r="B6" s="32" t="s">
        <v>38</v>
      </c>
      <c r="C6" s="32" t="s">
        <v>39</v>
      </c>
      <c r="D6" s="32" t="s">
        <v>39</v>
      </c>
      <c r="E6" s="32" t="s">
        <v>40</v>
      </c>
      <c r="F6" s="32" t="s">
        <v>41</v>
      </c>
      <c r="G6" s="32" t="s">
        <v>42</v>
      </c>
      <c r="H6" s="32" t="s">
        <v>43</v>
      </c>
      <c r="I6" s="32" t="s">
        <v>44</v>
      </c>
      <c r="J6" s="32" t="s">
        <v>45</v>
      </c>
      <c r="K6" s="32">
        <v>1</v>
      </c>
      <c r="L6" s="32">
        <v>2.5</v>
      </c>
      <c r="M6" s="32"/>
      <c r="N6" s="32"/>
      <c r="O6" s="32"/>
      <c r="P6" s="32"/>
      <c r="Q6" s="32"/>
      <c r="R6" s="32"/>
      <c r="S6" s="32">
        <v>90</v>
      </c>
      <c r="T6" s="32">
        <v>0</v>
      </c>
      <c r="U6" s="32">
        <v>90</v>
      </c>
      <c r="V6" s="32">
        <v>0</v>
      </c>
      <c r="W6" s="32">
        <v>0</v>
      </c>
      <c r="X6" s="32">
        <v>71</v>
      </c>
      <c r="Y6" s="32">
        <v>315</v>
      </c>
      <c r="Z6" s="32">
        <v>17</v>
      </c>
      <c r="AA6" s="32">
        <v>65</v>
      </c>
      <c r="AB6" s="32">
        <v>0</v>
      </c>
      <c r="AC6" s="32">
        <v>0</v>
      </c>
      <c r="AD6" s="32" t="s">
        <v>41</v>
      </c>
      <c r="AE6" s="32" t="s">
        <v>46</v>
      </c>
      <c r="AF6" s="32" t="s">
        <v>47</v>
      </c>
      <c r="AG6" s="32"/>
    </row>
    <row r="7" s="9" customFormat="1" ht="50.25" spans="1:33">
      <c r="S7" s="33"/>
      <c r="AE7" s="34"/>
      <c r="AF7" s="34"/>
    </row>
    <row r="8" s="9" customFormat="1" ht="50.25" spans="1:33">
      <c r="S8" s="33"/>
      <c r="AE8" s="34"/>
      <c r="AF8" s="34"/>
    </row>
    <row r="9" s="9" customFormat="1" ht="50.25" spans="1:33">
      <c r="S9" s="33"/>
      <c r="AE9" s="34"/>
      <c r="AF9" s="34"/>
    </row>
    <row r="10" s="9" customFormat="1" ht="50.25" spans="1:33">
      <c r="S10" s="33"/>
      <c r="AE10" s="34"/>
      <c r="AF10" s="34"/>
    </row>
    <row r="11" s="9" customFormat="1" ht="50.25" spans="1:33">
      <c r="S11" s="33"/>
      <c r="AE11" s="34"/>
      <c r="AF11" s="34"/>
    </row>
    <row r="12" s="9" customFormat="1" ht="50.25" spans="1:33">
      <c r="S12" s="33"/>
      <c r="AE12" s="34"/>
      <c r="AF12" s="34"/>
    </row>
    <row r="13" s="9" customFormat="1" ht="50.25" spans="1:33">
      <c r="S13" s="33"/>
      <c r="AE13" s="34"/>
      <c r="AF13" s="34"/>
    </row>
    <row r="14" s="9" customFormat="1" ht="50.25" spans="1:33">
      <c r="S14" s="33"/>
      <c r="AE14" s="34"/>
      <c r="AF14" s="34"/>
    </row>
    <row r="15" s="9" customFormat="1" ht="50.25" spans="1:33">
      <c r="S15" s="33"/>
      <c r="AE15" s="34"/>
      <c r="AF15" s="34"/>
    </row>
    <row r="16" s="9" customFormat="1" ht="50.25" spans="1:33">
      <c r="S16" s="33"/>
      <c r="AE16" s="34"/>
      <c r="AF16" s="34"/>
    </row>
  </sheetData>
  <mergeCells count="35">
    <mergeCell ref="A1:C1"/>
    <mergeCell ref="A2:AG2"/>
    <mergeCell ref="F3:J3"/>
    <mergeCell ref="K3:R3"/>
    <mergeCell ref="S3:U3"/>
    <mergeCell ref="V3:AC3"/>
    <mergeCell ref="V4:W4"/>
    <mergeCell ref="X4:Y4"/>
    <mergeCell ref="Z4:AA4"/>
    <mergeCell ref="AB4:AC4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AD3:AD5"/>
    <mergeCell ref="AE3:AE5"/>
    <mergeCell ref="AF3:AF5"/>
    <mergeCell ref="AG3:AG5"/>
  </mergeCells>
  <pageMargins left="0.196527777777778" right="0.196527777777778" top="0.904861111111111" bottom="0.314583333333333" header="0.236111111111111" footer="0.0784722222222222"/>
  <pageSetup paperSize="9" scale="4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4:P33"/>
  <sheetViews>
    <sheetView workbookViewId="0">
      <selection activeCell="S22" sqref="S22"/>
    </sheetView>
  </sheetViews>
  <sheetFormatPr defaultColWidth="9.64166666666667" defaultRowHeight="13.5"/>
  <cols>
    <col min="6" max="6" width="15.5" customWidth="1"/>
    <col min="15" max="16" width="12.625"/>
  </cols>
  <sheetData>
    <row r="14" spans="6:16">
      <c r="F14" s="1" t="s">
        <v>48</v>
      </c>
      <c r="G14" s="1"/>
      <c r="H14" s="1"/>
      <c r="J14" s="1" t="s">
        <v>49</v>
      </c>
      <c r="K14" s="1"/>
      <c r="L14" s="1"/>
      <c r="M14" s="1"/>
      <c r="N14" s="1" t="s">
        <v>50</v>
      </c>
      <c r="O14" s="1"/>
      <c r="P14" s="1"/>
    </row>
    <row r="16" spans="6:16">
      <c r="G16" t="s">
        <v>51</v>
      </c>
      <c r="H16" t="s">
        <v>52</v>
      </c>
      <c r="K16" t="s">
        <v>51</v>
      </c>
      <c r="L16" t="s">
        <v>52</v>
      </c>
      <c r="O16" t="s">
        <v>51</v>
      </c>
      <c r="P16" t="s">
        <v>52</v>
      </c>
    </row>
    <row r="17" spans="6:16">
      <c r="F17" t="s">
        <v>53</v>
      </c>
      <c r="G17">
        <v>1959</v>
      </c>
      <c r="H17">
        <v>1413</v>
      </c>
      <c r="J17" t="s">
        <v>53</v>
      </c>
      <c r="K17" s="2">
        <v>2071</v>
      </c>
      <c r="L17" s="3">
        <v>1413</v>
      </c>
      <c r="M17" s="3"/>
      <c r="N17" t="s">
        <v>53</v>
      </c>
      <c r="O17" s="4">
        <v>1689</v>
      </c>
      <c r="P17" s="4">
        <v>1380</v>
      </c>
    </row>
    <row r="18" spans="6:16">
      <c r="F18" t="s">
        <v>54</v>
      </c>
      <c r="G18">
        <v>492</v>
      </c>
      <c r="H18">
        <v>712</v>
      </c>
      <c r="J18" t="s">
        <v>54</v>
      </c>
      <c r="K18" s="3">
        <v>492</v>
      </c>
      <c r="L18" s="2">
        <v>732</v>
      </c>
      <c r="M18" s="2"/>
      <c r="N18" t="s">
        <v>54</v>
      </c>
      <c r="O18">
        <v>492</v>
      </c>
      <c r="P18">
        <v>712</v>
      </c>
    </row>
    <row r="19" spans="6:16">
      <c r="F19" t="s">
        <v>55</v>
      </c>
      <c r="G19">
        <v>252</v>
      </c>
      <c r="J19" t="s">
        <v>55</v>
      </c>
      <c r="K19">
        <v>252</v>
      </c>
      <c r="N19" t="s">
        <v>55</v>
      </c>
      <c r="O19">
        <v>252</v>
      </c>
    </row>
    <row r="20" spans="6:16">
      <c r="F20" t="s">
        <v>56</v>
      </c>
      <c r="G20">
        <v>80</v>
      </c>
      <c r="J20" t="s">
        <v>56</v>
      </c>
      <c r="K20" s="2">
        <v>150</v>
      </c>
      <c r="N20" t="s">
        <v>56</v>
      </c>
      <c r="O20" s="5">
        <v>350</v>
      </c>
    </row>
    <row r="21" spans="6:16">
      <c r="F21" t="s">
        <v>57</v>
      </c>
      <c r="G21">
        <v>0</v>
      </c>
      <c r="H21">
        <v>0</v>
      </c>
      <c r="J21" t="s">
        <v>57</v>
      </c>
      <c r="L21" s="2">
        <v>60</v>
      </c>
      <c r="M21" s="2"/>
      <c r="N21" t="s">
        <v>57</v>
      </c>
      <c r="P21" s="5">
        <v>33</v>
      </c>
    </row>
    <row r="22" spans="6:16">
      <c r="F22" t="s">
        <v>58</v>
      </c>
      <c r="G22">
        <v>190</v>
      </c>
      <c r="J22" t="s">
        <v>58</v>
      </c>
      <c r="K22">
        <v>190</v>
      </c>
      <c r="N22" t="s">
        <v>58</v>
      </c>
      <c r="O22">
        <v>190</v>
      </c>
    </row>
    <row r="23" spans="6:16">
      <c r="F23" t="s">
        <v>59</v>
      </c>
      <c r="G23">
        <v>100</v>
      </c>
      <c r="J23" t="s">
        <v>59</v>
      </c>
      <c r="K23">
        <v>100</v>
      </c>
      <c r="N23" t="s">
        <v>59</v>
      </c>
      <c r="O23">
        <v>100</v>
      </c>
    </row>
    <row r="24" spans="6:16">
      <c r="F24" t="s">
        <v>60</v>
      </c>
      <c r="H24">
        <v>700</v>
      </c>
      <c r="J24" t="s">
        <v>60</v>
      </c>
      <c r="L24">
        <v>700</v>
      </c>
      <c r="N24" t="s">
        <v>60</v>
      </c>
      <c r="P24">
        <v>700</v>
      </c>
    </row>
    <row r="26" spans="6:16">
      <c r="F26" t="s">
        <v>61</v>
      </c>
      <c r="G26">
        <f t="shared" ref="G26:L26" si="0">SUM(G17:G24)</f>
        <v>3073</v>
      </c>
      <c r="H26">
        <f t="shared" si="0"/>
        <v>2825</v>
      </c>
      <c r="J26" t="s">
        <v>61</v>
      </c>
      <c r="K26">
        <f t="shared" si="0"/>
        <v>3255</v>
      </c>
      <c r="L26">
        <f t="shared" si="0"/>
        <v>2905</v>
      </c>
      <c r="N26">
        <f>SUM(O26:P26)</f>
        <v>5898</v>
      </c>
      <c r="O26">
        <f>SUM(O17:O24)</f>
        <v>3073</v>
      </c>
      <c r="P26">
        <f>SUM(P17:P24)</f>
        <v>2825</v>
      </c>
    </row>
    <row r="28" spans="6:16">
      <c r="N28" t="s">
        <v>62</v>
      </c>
      <c r="O28">
        <f>(O17+O20)/3073</f>
        <v>0.663520989261308</v>
      </c>
      <c r="P28">
        <f>(P17+P21)/2825</f>
        <v>0.500176991150442</v>
      </c>
    </row>
    <row r="30" spans="6:16">
      <c r="J30" t="s">
        <v>63</v>
      </c>
      <c r="K30">
        <f>K26-G26</f>
        <v>182</v>
      </c>
      <c r="L30">
        <f>L26-H26</f>
        <v>80</v>
      </c>
      <c r="N30" t="s">
        <v>63</v>
      </c>
      <c r="O30">
        <f>O26-G26</f>
        <v>0</v>
      </c>
      <c r="P30">
        <f>P26-H26</f>
        <v>0</v>
      </c>
    </row>
    <row r="32" spans="6:16">
      <c r="K32">
        <v>105</v>
      </c>
    </row>
    <row r="33" spans="11:11">
      <c r="K33">
        <f>K30-K32</f>
        <v>77</v>
      </c>
    </row>
  </sheetData>
  <mergeCells count="3">
    <mergeCell ref="F14:H14"/>
    <mergeCell ref="J14:L14"/>
    <mergeCell ref="N14:P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5"/>
  <sheetViews>
    <sheetView workbookViewId="0">
      <selection activeCell="B7" sqref="B4:E7"/>
    </sheetView>
  </sheetViews>
  <sheetFormatPr defaultColWidth="9.64166666666667" defaultRowHeight="13.5" outlineLevelRow="4" outlineLevelCol="3"/>
  <sheetData>
    <row r="2" spans="2:4">
      <c r="B2">
        <v>7894</v>
      </c>
      <c r="C2">
        <v>3879</v>
      </c>
      <c r="D2">
        <v>4015</v>
      </c>
    </row>
    <row r="3" spans="2:4">
      <c r="B3">
        <v>210</v>
      </c>
      <c r="C3">
        <v>115</v>
      </c>
      <c r="D3">
        <v>95</v>
      </c>
    </row>
    <row r="4" spans="2:4">
      <c r="B4">
        <v>2650</v>
      </c>
      <c r="C4">
        <v>1176</v>
      </c>
      <c r="D4">
        <v>1474</v>
      </c>
    </row>
    <row r="5" spans="2:4">
      <c r="B5">
        <f>SUM(B2:B4)</f>
        <v>10754</v>
      </c>
      <c r="C5">
        <f>SUM(C2:C4)</f>
        <v>5170</v>
      </c>
      <c r="D5">
        <f>SUM(D2:D4)</f>
        <v>5584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6.11删减版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县民族宗教服务中心</cp:lastModifiedBy>
  <dcterms:created xsi:type="dcterms:W3CDTF">2021-05-29T20:39:00Z</dcterms:created>
  <dcterms:modified xsi:type="dcterms:W3CDTF">2026-06-17T11:12:26Z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2052-12.1.0.26895</vt:lpwstr>
  </property>
  <property fmtid="{D5CDD505-2E9C-101B-9397-08002B2CF9AE}" pid="4" name="ICV">
    <vt:lpwstr>5CC23EB1275F46219817365B2A6FFBC1_13</vt:lpwstr>
  </property>
  <property fmtid="{D5CDD505-2E9C-101B-9397-08002B2CF9AE}" pid="5" name="CalculationRule">
    <vt:i4>0</vt:i4>
  </property>
</Properties>
</file>